
<file path=[Content_Types].xml><?xml version="1.0" encoding="utf-8"?>
<Types xmlns="http://schemas.openxmlformats.org/package/2006/content-types">
  <Override PartName="/xl/theme/themeOverride4.xml" ContentType="application/vnd.openxmlformats-officedocument.themeOverride+xml"/>
  <Override PartName="/xl/theme/themeOverride68.xml" ContentType="application/vnd.openxmlformats-officedocument.themeOverrid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theme/themeOverride39.xml" ContentType="application/vnd.openxmlformats-officedocument.themeOverride+xml"/>
  <Override PartName="/xl/theme/themeOverride57.xml" ContentType="application/vnd.openxmlformats-officedocument.themeOverride+xml"/>
  <Override PartName="/xl/theme/themeOverride17.xml" ContentType="application/vnd.openxmlformats-officedocument.themeOverride+xml"/>
  <Override PartName="/xl/theme/themeOverride28.xml" ContentType="application/vnd.openxmlformats-officedocument.themeOverride+xml"/>
  <Override PartName="/xl/theme/themeOverride46.xml" ContentType="application/vnd.openxmlformats-officedocument.themeOverride+xml"/>
  <Override PartName="/xl/theme/themeOverride64.xml" ContentType="application/vnd.openxmlformats-officedocument.themeOverride+xml"/>
  <Override PartName="/xl/theme/themeOverride75.xml" ContentType="application/vnd.openxmlformats-officedocument.themeOverride+xml"/>
  <Override PartName="/xl/charts/chart78.xml" ContentType="application/vnd.openxmlformats-officedocument.drawingml.chart+xml"/>
  <Default Extension="xml" ContentType="application/xml"/>
  <Override PartName="/xl/theme/themeOverride24.xml" ContentType="application/vnd.openxmlformats-officedocument.themeOverride+xml"/>
  <Override PartName="/xl/theme/themeOverride35.xml" ContentType="application/vnd.openxmlformats-officedocument.themeOverride+xml"/>
  <Override PartName="/xl/charts/chart49.xml" ContentType="application/vnd.openxmlformats-officedocument.drawingml.chart+xml"/>
  <Override PartName="/xl/theme/themeOverride53.xml" ContentType="application/vnd.openxmlformats-officedocument.themeOverride+xml"/>
  <Override PartName="/xl/charts/chart67.xml" ContentType="application/vnd.openxmlformats-officedocument.drawingml.chart+xml"/>
  <Override PartName="/xl/theme/themeOverride71.xml" ContentType="application/vnd.openxmlformats-officedocument.themeOverrid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theme/themeOverride13.xml" ContentType="application/vnd.openxmlformats-officedocument.themeOverride+xml"/>
  <Override PartName="/xl/charts/chart27.xml" ContentType="application/vnd.openxmlformats-officedocument.drawingml.chart+xml"/>
  <Override PartName="/xl/charts/chart38.xml" ContentType="application/vnd.openxmlformats-officedocument.drawingml.chart+xml"/>
  <Override PartName="/xl/theme/themeOverride42.xml" ContentType="application/vnd.openxmlformats-officedocument.themeOverride+xml"/>
  <Override PartName="/xl/charts/chart56.xml" ContentType="application/vnd.openxmlformats-officedocument.drawingml.chart+xml"/>
  <Override PartName="/xl/theme/themeOverride60.xml" ContentType="application/vnd.openxmlformats-officedocument.themeOverride+xml"/>
  <Override PartName="/xl/charts/chart74.xml" ContentType="application/vnd.openxmlformats-officedocument.drawingml.chart+xml"/>
  <Override PartName="/xl/charts/chart16.xml" ContentType="application/vnd.openxmlformats-officedocument.drawingml.chart+xml"/>
  <Override PartName="/xl/theme/themeOverride20.xml" ContentType="application/vnd.openxmlformats-officedocument.themeOverride+xml"/>
  <Override PartName="/xl/theme/themeOverride31.xml" ContentType="application/vnd.openxmlformats-officedocument.themeOverride+xml"/>
  <Override PartName="/xl/charts/chart34.xml" ContentType="application/vnd.openxmlformats-officedocument.drawingml.chart+xml"/>
  <Override PartName="/xl/charts/chart45.xml" ContentType="application/vnd.openxmlformats-officedocument.drawingml.chart+xml"/>
  <Override PartName="/xl/charts/chart63.xml" ContentType="application/vnd.openxmlformats-officedocument.drawingml.chart+xml"/>
  <Override PartName="/xl/sharedStrings.xml" ContentType="application/vnd.openxmlformats-officedocument.spreadsheetml.sharedStrings+xml"/>
  <Override PartName="/xl/theme/themeOverride9.xml" ContentType="application/vnd.openxmlformats-officedocument.themeOverride+xml"/>
  <Override PartName="/xl/charts/chart23.xml" ContentType="application/vnd.openxmlformats-officedocument.drawingml.chart+xml"/>
  <Override PartName="/xl/charts/chart52.xml" ContentType="application/vnd.openxmlformats-officedocument.drawingml.chart+xml"/>
  <Override PartName="/xl/charts/chart70.xml" ContentType="application/vnd.openxmlformats-officedocument.drawingml.chart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30.xml" ContentType="application/vnd.openxmlformats-officedocument.drawingml.chart+xml"/>
  <Override PartName="/xl/charts/chart41.xml" ContentType="application/vnd.openxmlformats-officedocument.drawingml.chart+xml"/>
  <Default Extension="bin" ContentType="application/vnd.openxmlformats-officedocument.spreadsheetml.printerSettings"/>
  <Override PartName="/xl/theme/themeOverride5.xml" ContentType="application/vnd.openxmlformats-officedocument.themeOverride+xml"/>
  <Override PartName="/xl/theme/themeOverride69.xml" ContentType="application/vnd.openxmlformats-officedocument.themeOverride+xml"/>
  <Override PartName="/xl/charts/chart5.xml" ContentType="application/vnd.openxmlformats-officedocument.drawingml.chart+xml"/>
  <Override PartName="/xl/theme/themeOverride29.xml" ContentType="application/vnd.openxmlformats-officedocument.themeOverride+xml"/>
  <Override PartName="/xl/theme/themeOverride47.xml" ContentType="application/vnd.openxmlformats-officedocument.themeOverride+xml"/>
  <Override PartName="/xl/theme/themeOverride58.xml" ContentType="application/vnd.openxmlformats-officedocument.themeOverride+xml"/>
  <Override PartName="/xl/theme/themeOverride76.xml" ContentType="application/vnd.openxmlformats-officedocument.themeOverride+xml"/>
  <Override PartName="/xl/theme/themeOverride1.xml" ContentType="application/vnd.openxmlformats-officedocument.themeOverride+xml"/>
  <Override PartName="/xl/theme/themeOverride18.xml" ContentType="application/vnd.openxmlformats-officedocument.themeOverride+xml"/>
  <Override PartName="/xl/theme/themeOverride36.xml" ContentType="application/vnd.openxmlformats-officedocument.themeOverride+xml"/>
  <Override PartName="/xl/theme/themeOverride65.xml" ContentType="application/vnd.openxmlformats-officedocument.themeOverride+xml"/>
  <Override PartName="/xl/charts/chart79.xml" ContentType="application/vnd.openxmlformats-officedocument.drawingml.char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theme/themeOverride25.xml" ContentType="application/vnd.openxmlformats-officedocument.themeOverride+xml"/>
  <Override PartName="/xl/charts/chart39.xml" ContentType="application/vnd.openxmlformats-officedocument.drawingml.chart+xml"/>
  <Override PartName="/xl/theme/themeOverride43.xml" ContentType="application/vnd.openxmlformats-officedocument.themeOverride+xml"/>
  <Override PartName="/xl/theme/themeOverride54.xml" ContentType="application/vnd.openxmlformats-officedocument.themeOverride+xml"/>
  <Override PartName="/xl/charts/chart57.xml" ContentType="application/vnd.openxmlformats-officedocument.drawingml.chart+xml"/>
  <Override PartName="/xl/charts/chart68.xml" ContentType="application/vnd.openxmlformats-officedocument.drawingml.chart+xml"/>
  <Override PartName="/xl/theme/themeOverride72.xml" ContentType="application/vnd.openxmlformats-officedocument.themeOverride+xml"/>
  <Override PartName="/docProps/app.xml" ContentType="application/vnd.openxmlformats-officedocument.extended-properties+xml"/>
  <Override PartName="/xl/theme/themeOverride14.xml" ContentType="application/vnd.openxmlformats-officedocument.themeOverride+xml"/>
  <Override PartName="/xl/charts/chart28.xml" ContentType="application/vnd.openxmlformats-officedocument.drawingml.chart+xml"/>
  <Override PartName="/xl/theme/themeOverride32.xml" ContentType="application/vnd.openxmlformats-officedocument.themeOverride+xml"/>
  <Override PartName="/xl/charts/chart46.xml" ContentType="application/vnd.openxmlformats-officedocument.drawingml.chart+xml"/>
  <Override PartName="/xl/theme/themeOverride61.xml" ContentType="application/vnd.openxmlformats-officedocument.themeOverride+xml"/>
  <Override PartName="/xl/charts/chart75.xml" ContentType="application/vnd.openxmlformats-officedocument.drawingml.chart+xml"/>
  <Override PartName="/xl/theme/themeOverride12.xml" ContentType="application/vnd.openxmlformats-officedocument.themeOverride+xml"/>
  <Override PartName="/xl/charts/chart17.xml" ContentType="application/vnd.openxmlformats-officedocument.drawingml.chart+xml"/>
  <Override PartName="/xl/theme/themeOverride21.xml" ContentType="application/vnd.openxmlformats-officedocument.themeOverride+xml"/>
  <Override PartName="/xl/charts/chart26.xml" ContentType="application/vnd.openxmlformats-officedocument.drawingml.chart+xml"/>
  <Override PartName="/xl/theme/themeOverride30.xml" ContentType="application/vnd.openxmlformats-officedocument.themeOverride+xml"/>
  <Override PartName="/xl/charts/chart35.xml" ContentType="application/vnd.openxmlformats-officedocument.drawingml.chart+xml"/>
  <Override PartName="/xl/charts/chart44.xml" ContentType="application/vnd.openxmlformats-officedocument.drawingml.chart+xml"/>
  <Override PartName="/xl/theme/themeOverride50.xml" ContentType="application/vnd.openxmlformats-officedocument.themeOverride+xml"/>
  <Override PartName="/xl/charts/chart53.xml" ContentType="application/vnd.openxmlformats-officedocument.drawingml.chart+xml"/>
  <Override PartName="/xl/charts/chart64.xml" ContentType="application/vnd.openxmlformats-officedocument.drawingml.chart+xml"/>
  <Override PartName="/xl/charts/chart73.xml" ContentType="application/vnd.openxmlformats-officedocument.drawingml.chart+xml"/>
  <Override PartName="/xl/calcChain.xml" ContentType="application/vnd.openxmlformats-officedocument.spreadsheetml.calcChain+xml"/>
  <Override PartName="/xl/theme/themeOverride8.xml" ContentType="application/vnd.openxmlformats-officedocument.themeOverride+xml"/>
  <Override PartName="/xl/theme/themeOverride10.xml" ContentType="application/vnd.openxmlformats-officedocument.themeOverride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hart24.xml" ContentType="application/vnd.openxmlformats-officedocument.drawingml.chart+xml"/>
  <Override PartName="/xl/charts/chart33.xml" ContentType="application/vnd.openxmlformats-officedocument.drawingml.chart+xml"/>
  <Override PartName="/xl/charts/chart42.xml" ContentType="application/vnd.openxmlformats-officedocument.drawingml.chart+xml"/>
  <Override PartName="/xl/charts/chart51.xml" ContentType="application/vnd.openxmlformats-officedocument.drawingml.chart+xml"/>
  <Override PartName="/xl/charts/chart62.xml" ContentType="application/vnd.openxmlformats-officedocument.drawingml.chart+xml"/>
  <Override PartName="/xl/charts/chart71.xml" ContentType="application/vnd.openxmlformats-officedocument.drawingml.chart+xml"/>
  <Override PartName="/xl/theme/themeOverride6.xml" ContentType="application/vnd.openxmlformats-officedocument.themeOverride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xl/charts/chart31.xml" ContentType="application/vnd.openxmlformats-officedocument.drawingml.chart+xml"/>
  <Override PartName="/xl/charts/chart40.xml" ContentType="application/vnd.openxmlformats-officedocument.drawingml.chart+xml"/>
  <Override PartName="/xl/charts/chart60.xml" ContentType="application/vnd.openxmlformats-officedocument.drawingml.chart+xml"/>
  <Override PartName="/docProps/core.xml" ContentType="application/vnd.openxmlformats-package.core-properties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theme/themeOverride59.xml" ContentType="application/vnd.openxmlformats-officedocument.themeOverride+xml"/>
  <Override PartName="/xl/theme/theme1.xml" ContentType="application/vnd.openxmlformats-officedocument.theme+xml"/>
  <Override PartName="/xl/theme/themeOverride2.xml" ContentType="application/vnd.openxmlformats-officedocument.themeOverride+xml"/>
  <Override PartName="/xl/theme/themeOverride19.xml" ContentType="application/vnd.openxmlformats-officedocument.themeOverride+xml"/>
  <Override PartName="/xl/theme/themeOverride48.xml" ContentType="application/vnd.openxmlformats-officedocument.themeOverride+xml"/>
  <Override PartName="/xl/theme/themeOverride66.xml" ContentType="application/vnd.openxmlformats-officedocument.themeOverride+xml"/>
  <Override PartName="/xl/charts/chart2.xml" ContentType="application/vnd.openxmlformats-officedocument.drawingml.chart+xml"/>
  <Override PartName="/xl/theme/themeOverride37.xml" ContentType="application/vnd.openxmlformats-officedocument.themeOverride+xml"/>
  <Override PartName="/xl/theme/themeOverride55.xml" ContentType="application/vnd.openxmlformats-officedocument.themeOverride+xml"/>
  <Override PartName="/xl/charts/chart69.xml" ContentType="application/vnd.openxmlformats-officedocument.drawingml.chart+xml"/>
  <Default Extension="rels" ContentType="application/vnd.openxmlformats-package.relationships+xml"/>
  <Override PartName="/xl/theme/themeOverride15.xml" ContentType="application/vnd.openxmlformats-officedocument.themeOverride+xml"/>
  <Override PartName="/xl/theme/themeOverride26.xml" ContentType="application/vnd.openxmlformats-officedocument.themeOverride+xml"/>
  <Override PartName="/xl/charts/chart29.xml" ContentType="application/vnd.openxmlformats-officedocument.drawingml.chart+xml"/>
  <Override PartName="/xl/theme/themeOverride44.xml" ContentType="application/vnd.openxmlformats-officedocument.themeOverride+xml"/>
  <Override PartName="/xl/charts/chart58.xml" ContentType="application/vnd.openxmlformats-officedocument.drawingml.chart+xml"/>
  <Override PartName="/xl/theme/themeOverride62.xml" ContentType="application/vnd.openxmlformats-officedocument.themeOverride+xml"/>
  <Override PartName="/xl/theme/themeOverride73.xml" ContentType="application/vnd.openxmlformats-officedocument.themeOverride+xml"/>
  <Override PartName="/xl/charts/chart76.xml" ContentType="application/vnd.openxmlformats-officedocument.drawingml.chart+xml"/>
  <Override PartName="/xl/charts/chart18.xml" ContentType="application/vnd.openxmlformats-officedocument.drawingml.chart+xml"/>
  <Override PartName="/xl/theme/themeOverride22.xml" ContentType="application/vnd.openxmlformats-officedocument.themeOverride+xml"/>
  <Override PartName="/xl/theme/themeOverride33.xml" ContentType="application/vnd.openxmlformats-officedocument.themeOverride+xml"/>
  <Override PartName="/xl/charts/chart36.xml" ContentType="application/vnd.openxmlformats-officedocument.drawingml.chart+xml"/>
  <Override PartName="/xl/charts/chart47.xml" ContentType="application/vnd.openxmlformats-officedocument.drawingml.chart+xml"/>
  <Override PartName="/xl/theme/themeOverride51.xml" ContentType="application/vnd.openxmlformats-officedocument.themeOverride+xml"/>
  <Override PartName="/xl/charts/chart65.xml" ContentType="application/vnd.openxmlformats-officedocument.drawingml.chart+xml"/>
  <Override PartName="/xl/worksheets/sheet1.xml" ContentType="application/vnd.openxmlformats-officedocument.spreadsheetml.worksheet+xml"/>
  <Override PartName="/xl/theme/themeOverride11.xml" ContentType="application/vnd.openxmlformats-officedocument.themeOverride+xml"/>
  <Override PartName="/xl/charts/chart25.xml" ContentType="application/vnd.openxmlformats-officedocument.drawingml.chart+xml"/>
  <Override PartName="/xl/theme/themeOverride40.xml" ContentType="application/vnd.openxmlformats-officedocument.themeOverride+xml"/>
  <Override PartName="/xl/charts/chart54.xml" ContentType="application/vnd.openxmlformats-officedocument.drawingml.chart+xml"/>
  <Override PartName="/xl/charts/chart72.xml" ContentType="application/vnd.openxmlformats-officedocument.drawingml.chart+xml"/>
  <Override PartName="/xl/charts/chart14.xml" ContentType="application/vnd.openxmlformats-officedocument.drawingml.chart+xml"/>
  <Override PartName="/xl/charts/chart32.xml" ContentType="application/vnd.openxmlformats-officedocument.drawingml.chart+xml"/>
  <Override PartName="/xl/charts/chart43.xml" ContentType="application/vnd.openxmlformats-officedocument.drawingml.chart+xml"/>
  <Override PartName="/xl/charts/chart61.xml" ContentType="application/vnd.openxmlformats-officedocument.drawingml.chart+xml"/>
  <Override PartName="/xl/theme/themeOverride7.xml" ContentType="application/vnd.openxmlformats-officedocument.themeOverride+xml"/>
  <Override PartName="/xl/charts/chart21.xml" ContentType="application/vnd.openxmlformats-officedocument.drawingml.chart+xml"/>
  <Override PartName="/xl/charts/chart50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Override3.xml" ContentType="application/vnd.openxmlformats-officedocument.themeOverride+xml"/>
  <Override PartName="/xl/theme/themeOverride38.xml" ContentType="application/vnd.openxmlformats-officedocument.themeOverride+xml"/>
  <Override PartName="/xl/theme/themeOverride49.xml" ContentType="application/vnd.openxmlformats-officedocument.themeOverride+xml"/>
  <Override PartName="/xl/theme/themeOverride67.xml" ContentType="application/vnd.openxmlformats-officedocument.themeOverride+xml"/>
  <Override PartName="/xl/charts/chart3.xml" ContentType="application/vnd.openxmlformats-officedocument.drawingml.chart+xml"/>
  <Override PartName="/xl/theme/themeOverride27.xml" ContentType="application/vnd.openxmlformats-officedocument.themeOverride+xml"/>
  <Override PartName="/xl/theme/themeOverride45.xml" ContentType="application/vnd.openxmlformats-officedocument.themeOverride+xml"/>
  <Override PartName="/xl/theme/themeOverride56.xml" ContentType="application/vnd.openxmlformats-officedocument.themeOverride+xml"/>
  <Override PartName="/xl/charts/chart59.xml" ContentType="application/vnd.openxmlformats-officedocument.drawingml.chart+xml"/>
  <Override PartName="/xl/theme/themeOverride74.xml" ContentType="application/vnd.openxmlformats-officedocument.themeOverride+xml"/>
  <Override PartName="/xl/theme/themeOverride16.xml" ContentType="application/vnd.openxmlformats-officedocument.themeOverride+xml"/>
  <Override PartName="/xl/theme/themeOverride34.xml" ContentType="application/vnd.openxmlformats-officedocument.themeOverride+xml"/>
  <Override PartName="/xl/charts/chart48.xml" ContentType="application/vnd.openxmlformats-officedocument.drawingml.chart+xml"/>
  <Override PartName="/xl/theme/themeOverride63.xml" ContentType="application/vnd.openxmlformats-officedocument.themeOverride+xml"/>
  <Override PartName="/xl/charts/chart77.xml" ContentType="application/vnd.openxmlformats-officedocument.drawingml.char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9.xml" ContentType="application/vnd.openxmlformats-officedocument.drawingml.chart+xml"/>
  <Override PartName="/xl/theme/themeOverride23.xml" ContentType="application/vnd.openxmlformats-officedocument.themeOverride+xml"/>
  <Override PartName="/xl/charts/chart37.xml" ContentType="application/vnd.openxmlformats-officedocument.drawingml.chart+xml"/>
  <Override PartName="/xl/theme/themeOverride41.xml" ContentType="application/vnd.openxmlformats-officedocument.themeOverride+xml"/>
  <Override PartName="/xl/theme/themeOverride52.xml" ContentType="application/vnd.openxmlformats-officedocument.themeOverride+xml"/>
  <Override PartName="/xl/charts/chart55.xml" ContentType="application/vnd.openxmlformats-officedocument.drawingml.chart+xml"/>
  <Override PartName="/xl/charts/chart66.xml" ContentType="application/vnd.openxmlformats-officedocument.drawingml.chart+xml"/>
  <Override PartName="/xl/theme/themeOverride70.xml" ContentType="application/vnd.openxmlformats-officedocument.themeOverrid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60" windowWidth="20730" windowHeight="11565" activeTab="3"/>
  </bookViews>
  <sheets>
    <sheet name="Navigation" sheetId="3" r:id="rId1"/>
    <sheet name="Strains" sheetId="2" r:id="rId2"/>
    <sheet name="980057" sheetId="1" r:id="rId3"/>
    <sheet name="Work" sheetId="4" r:id="rId4"/>
  </sheets>
  <definedNames>
    <definedName name="lambda">Work!$AP$1</definedName>
    <definedName name="phi0">Work!$AP$2</definedName>
  </definedNames>
  <calcPr calcId="125725"/>
</workbook>
</file>

<file path=xl/calcChain.xml><?xml version="1.0" encoding="utf-8"?>
<calcChain xmlns="http://schemas.openxmlformats.org/spreadsheetml/2006/main">
  <c r="AI18" i="4"/>
  <c r="AJ18"/>
  <c r="AN18" s="1"/>
  <c r="AK18"/>
  <c r="AL18"/>
  <c r="AM18"/>
  <c r="AR18"/>
  <c r="AS18" s="1"/>
  <c r="AI19"/>
  <c r="AJ19"/>
  <c r="AO19" s="1"/>
  <c r="AK19"/>
  <c r="AL19"/>
  <c r="AM19"/>
  <c r="AN19"/>
  <c r="AR19"/>
  <c r="AI20"/>
  <c r="AJ20"/>
  <c r="AK20"/>
  <c r="AL20"/>
  <c r="AM20"/>
  <c r="AN20"/>
  <c r="AO20"/>
  <c r="AR20"/>
  <c r="AI21"/>
  <c r="AJ21"/>
  <c r="AK21"/>
  <c r="AL21"/>
  <c r="AM21"/>
  <c r="AN21"/>
  <c r="AO21"/>
  <c r="AR21"/>
  <c r="AS21"/>
  <c r="AP21" s="1"/>
  <c r="AQ21" s="1"/>
  <c r="AI22"/>
  <c r="AR22"/>
  <c r="AS22" s="1"/>
  <c r="AI23"/>
  <c r="AJ23"/>
  <c r="AM23"/>
  <c r="AN23"/>
  <c r="AR23"/>
  <c r="AI24"/>
  <c r="AR24"/>
  <c r="AS24" s="1"/>
  <c r="AI25"/>
  <c r="AR25"/>
  <c r="AS25" s="1"/>
  <c r="AI26"/>
  <c r="AJ26"/>
  <c r="AO26" s="1"/>
  <c r="AK26"/>
  <c r="AL26"/>
  <c r="AM26"/>
  <c r="AN26"/>
  <c r="AR26"/>
  <c r="AS26" s="1"/>
  <c r="AR17"/>
  <c r="A17"/>
  <c r="B17"/>
  <c r="C17"/>
  <c r="D17"/>
  <c r="E17"/>
  <c r="F17"/>
  <c r="G17"/>
  <c r="H17"/>
  <c r="I17"/>
  <c r="J17"/>
  <c r="K17"/>
  <c r="L17"/>
  <c r="AI17" s="1"/>
  <c r="M17"/>
  <c r="N17"/>
  <c r="O17"/>
  <c r="P17"/>
  <c r="Q17"/>
  <c r="R17"/>
  <c r="S17"/>
  <c r="T17"/>
  <c r="U17"/>
  <c r="V17"/>
  <c r="AJ17" s="1"/>
  <c r="AN17" s="1"/>
  <c r="W17"/>
  <c r="AK17" s="1"/>
  <c r="X17"/>
  <c r="AL17" s="1"/>
  <c r="Y17"/>
  <c r="AM17" s="1"/>
  <c r="Z17"/>
  <c r="AA17"/>
  <c r="AB17"/>
  <c r="AC17"/>
  <c r="AD17"/>
  <c r="A18"/>
  <c r="B18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19"/>
  <c r="B19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20"/>
  <c r="B20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21"/>
  <c r="B21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22"/>
  <c r="B22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AJ22" s="1"/>
  <c r="W22"/>
  <c r="AK22" s="1"/>
  <c r="X22"/>
  <c r="AL22" s="1"/>
  <c r="Y22"/>
  <c r="AM22" s="1"/>
  <c r="Z22"/>
  <c r="AA22"/>
  <c r="AB22"/>
  <c r="AC22"/>
  <c r="AD22"/>
  <c r="A23"/>
  <c r="B23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AK23" s="1"/>
  <c r="X23"/>
  <c r="AL23" s="1"/>
  <c r="Y23"/>
  <c r="Z23"/>
  <c r="AA23"/>
  <c r="AB23"/>
  <c r="AC23"/>
  <c r="AD23"/>
  <c r="A24"/>
  <c r="B24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AJ24" s="1"/>
  <c r="W24"/>
  <c r="AK24" s="1"/>
  <c r="X24"/>
  <c r="AL24" s="1"/>
  <c r="Y24"/>
  <c r="AM24" s="1"/>
  <c r="Z24"/>
  <c r="AA24"/>
  <c r="AB24"/>
  <c r="AC24"/>
  <c r="AD24"/>
  <c r="A25"/>
  <c r="B25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AJ25" s="1"/>
  <c r="W25"/>
  <c r="AK25" s="1"/>
  <c r="X25"/>
  <c r="AL25" s="1"/>
  <c r="Y25"/>
  <c r="AM25" s="1"/>
  <c r="Z25"/>
  <c r="AA25"/>
  <c r="AB25"/>
  <c r="AC25"/>
  <c r="AD25"/>
  <c r="A26"/>
  <c r="B26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M76" i="2"/>
  <c r="I76"/>
  <c r="M75"/>
  <c r="I75"/>
  <c r="M74"/>
  <c r="I74"/>
  <c r="M73"/>
  <c r="I73"/>
  <c r="M72"/>
  <c r="I72"/>
  <c r="M71"/>
  <c r="I71"/>
  <c r="M70"/>
  <c r="I70"/>
  <c r="M69"/>
  <c r="I69"/>
  <c r="M68"/>
  <c r="I68"/>
  <c r="M67"/>
  <c r="I67"/>
  <c r="M66"/>
  <c r="I66"/>
  <c r="M65"/>
  <c r="I65"/>
  <c r="M64"/>
  <c r="I64"/>
  <c r="M63"/>
  <c r="I63"/>
  <c r="M62"/>
  <c r="I62"/>
  <c r="M61"/>
  <c r="I61"/>
  <c r="M60"/>
  <c r="I60"/>
  <c r="M59"/>
  <c r="I59"/>
  <c r="M58"/>
  <c r="I58"/>
  <c r="M57"/>
  <c r="I57"/>
  <c r="M56"/>
  <c r="I56"/>
  <c r="M55"/>
  <c r="I55"/>
  <c r="M54"/>
  <c r="I54"/>
  <c r="M53"/>
  <c r="I53"/>
  <c r="M52"/>
  <c r="I52"/>
  <c r="M51"/>
  <c r="I51"/>
  <c r="M50"/>
  <c r="I50"/>
  <c r="M49"/>
  <c r="I49"/>
  <c r="M48"/>
  <c r="I48"/>
  <c r="M47"/>
  <c r="I47"/>
  <c r="M46"/>
  <c r="I46"/>
  <c r="M45"/>
  <c r="I45"/>
  <c r="M44"/>
  <c r="I44"/>
  <c r="M43"/>
  <c r="I43"/>
  <c r="M42"/>
  <c r="I42"/>
  <c r="M41"/>
  <c r="I41"/>
  <c r="M40"/>
  <c r="I40"/>
  <c r="M39"/>
  <c r="I39"/>
  <c r="M38"/>
  <c r="I38"/>
  <c r="M37"/>
  <c r="I37"/>
  <c r="M36"/>
  <c r="I36"/>
  <c r="M35"/>
  <c r="I35"/>
  <c r="M34"/>
  <c r="I34"/>
  <c r="M33"/>
  <c r="I33"/>
  <c r="M32"/>
  <c r="I32"/>
  <c r="M31"/>
  <c r="I31"/>
  <c r="M30"/>
  <c r="I30"/>
  <c r="M29"/>
  <c r="I29"/>
  <c r="M28"/>
  <c r="I28"/>
  <c r="M27"/>
  <c r="I27"/>
  <c r="M26"/>
  <c r="I26"/>
  <c r="M25"/>
  <c r="I25"/>
  <c r="M24"/>
  <c r="I24"/>
  <c r="M23"/>
  <c r="I23"/>
  <c r="M22"/>
  <c r="I22"/>
  <c r="M21"/>
  <c r="I21"/>
  <c r="M20"/>
  <c r="I20"/>
  <c r="M19"/>
  <c r="I19"/>
  <c r="M18"/>
  <c r="I18"/>
  <c r="M17"/>
  <c r="I17"/>
  <c r="M16"/>
  <c r="I16"/>
  <c r="M15"/>
  <c r="I15"/>
  <c r="M14"/>
  <c r="I14"/>
  <c r="M13"/>
  <c r="I13"/>
  <c r="M12"/>
  <c r="I12"/>
  <c r="M11"/>
  <c r="I11"/>
  <c r="M10"/>
  <c r="I10"/>
  <c r="M9"/>
  <c r="I9"/>
  <c r="M8"/>
  <c r="I8"/>
  <c r="M7"/>
  <c r="I7"/>
  <c r="M6"/>
  <c r="I6"/>
  <c r="M5"/>
  <c r="I5"/>
  <c r="M4"/>
  <c r="I4"/>
  <c r="M3"/>
  <c r="I3"/>
  <c r="M2"/>
  <c r="I2"/>
  <c r="Q520" i="1"/>
  <c r="Q521"/>
  <c r="Q522"/>
  <c r="Q523"/>
  <c r="Q524"/>
  <c r="Q525"/>
  <c r="Q526"/>
  <c r="Q527"/>
  <c r="Q528"/>
  <c r="Q529"/>
  <c r="Q530"/>
  <c r="Q531"/>
  <c r="Q532"/>
  <c r="Q533"/>
  <c r="Q534"/>
  <c r="Q535"/>
  <c r="Q536"/>
  <c r="Q537"/>
  <c r="Q538"/>
  <c r="Q539"/>
  <c r="Q540"/>
  <c r="Q541"/>
  <c r="Q542"/>
  <c r="Q543"/>
  <c r="Q544"/>
  <c r="Q545"/>
  <c r="Q546"/>
  <c r="Q547"/>
  <c r="Q548"/>
  <c r="Q549"/>
  <c r="Q550"/>
  <c r="Q519"/>
  <c r="AR60" i="4"/>
  <c r="AS60" s="1"/>
  <c r="AR61"/>
  <c r="AR62"/>
  <c r="AS62" s="1"/>
  <c r="AR63"/>
  <c r="AS63" s="1"/>
  <c r="AR64"/>
  <c r="AS64" s="1"/>
  <c r="AR65"/>
  <c r="AR66"/>
  <c r="AS66" s="1"/>
  <c r="AR55"/>
  <c r="AR56"/>
  <c r="AS56" s="1"/>
  <c r="AR41"/>
  <c r="AS41" s="1"/>
  <c r="AR42"/>
  <c r="AR59"/>
  <c r="AS59" s="1"/>
  <c r="AR54"/>
  <c r="AS54" s="1"/>
  <c r="AR53"/>
  <c r="AS53" s="1"/>
  <c r="AR52"/>
  <c r="AS52" s="1"/>
  <c r="AR51"/>
  <c r="AS51" s="1"/>
  <c r="AR50"/>
  <c r="AS50" s="1"/>
  <c r="AR49"/>
  <c r="AS49" s="1"/>
  <c r="AS48"/>
  <c r="AR48"/>
  <c r="AR47"/>
  <c r="AR46"/>
  <c r="AS46" s="1"/>
  <c r="AS45"/>
  <c r="AR45"/>
  <c r="AR44"/>
  <c r="AS44" s="1"/>
  <c r="AR40"/>
  <c r="AS40" s="1"/>
  <c r="AR39"/>
  <c r="AS39" s="1"/>
  <c r="AR38"/>
  <c r="AR37"/>
  <c r="AS37" s="1"/>
  <c r="AR36"/>
  <c r="AS36" s="1"/>
  <c r="AS35"/>
  <c r="AR35"/>
  <c r="AR34"/>
  <c r="AR33"/>
  <c r="AS33" s="1"/>
  <c r="AR32"/>
  <c r="AS32" s="1"/>
  <c r="AR31"/>
  <c r="AS31" s="1"/>
  <c r="AR30"/>
  <c r="AS30" s="1"/>
  <c r="AR29"/>
  <c r="AS29" s="1"/>
  <c r="AR28"/>
  <c r="AS28" s="1"/>
  <c r="AR27"/>
  <c r="AS27" s="1"/>
  <c r="AR16"/>
  <c r="AR15"/>
  <c r="AS15" s="1"/>
  <c r="AR14"/>
  <c r="AS14" s="1"/>
  <c r="AR13"/>
  <c r="AS13" s="1"/>
  <c r="AR12"/>
  <c r="AR11"/>
  <c r="AS11" s="1"/>
  <c r="AR10"/>
  <c r="AS10" s="1"/>
  <c r="AR9"/>
  <c r="AS9" s="1"/>
  <c r="AR8"/>
  <c r="AS8" s="1"/>
  <c r="AI4"/>
  <c r="AI3"/>
  <c r="AS20" l="1"/>
  <c r="AP20" s="1"/>
  <c r="AQ20" s="1"/>
  <c r="AO24"/>
  <c r="AN24"/>
  <c r="AP24" s="1"/>
  <c r="AQ24" s="1"/>
  <c r="AO25"/>
  <c r="AN25"/>
  <c r="AP25" s="1"/>
  <c r="AQ25" s="1"/>
  <c r="AO23"/>
  <c r="AN22"/>
  <c r="AP22" s="1"/>
  <c r="AQ22" s="1"/>
  <c r="AP18"/>
  <c r="AQ18" s="1"/>
  <c r="AP26"/>
  <c r="AQ26" s="1"/>
  <c r="AO18"/>
  <c r="AS23"/>
  <c r="AP23" s="1"/>
  <c r="AQ23" s="1"/>
  <c r="AS19"/>
  <c r="AP19" s="1"/>
  <c r="AQ19" s="1"/>
  <c r="AO17"/>
  <c r="AS17"/>
  <c r="AP17" s="1"/>
  <c r="AQ17" s="1"/>
  <c r="AS61"/>
  <c r="AS65"/>
  <c r="AS55"/>
  <c r="AS42"/>
  <c r="AS12"/>
  <c r="AS16"/>
  <c r="AS34"/>
  <c r="AS38"/>
  <c r="AS47"/>
  <c r="AO22" l="1"/>
  <c r="A8"/>
  <c r="B8"/>
  <c r="C8"/>
  <c r="D8"/>
  <c r="E8"/>
  <c r="F8"/>
  <c r="G8"/>
  <c r="H8"/>
  <c r="I8"/>
  <c r="J8"/>
  <c r="K8"/>
  <c r="L8"/>
  <c r="AI8" s="1"/>
  <c r="M8"/>
  <c r="N8"/>
  <c r="O8"/>
  <c r="P8"/>
  <c r="Q8"/>
  <c r="R8"/>
  <c r="S8"/>
  <c r="T8"/>
  <c r="U8"/>
  <c r="V8"/>
  <c r="AJ8" s="1"/>
  <c r="W8"/>
  <c r="AK8" s="1"/>
  <c r="X8"/>
  <c r="AL8" s="1"/>
  <c r="Y8"/>
  <c r="AM8" s="1"/>
  <c r="Z8"/>
  <c r="AA8"/>
  <c r="AB8"/>
  <c r="AC8"/>
  <c r="AD8"/>
  <c r="A9"/>
  <c r="B9"/>
  <c r="C9"/>
  <c r="D9"/>
  <c r="E9"/>
  <c r="F9"/>
  <c r="G9"/>
  <c r="H9"/>
  <c r="I9"/>
  <c r="J9"/>
  <c r="K9"/>
  <c r="L9"/>
  <c r="AI9" s="1"/>
  <c r="M9"/>
  <c r="N9"/>
  <c r="O9"/>
  <c r="P9"/>
  <c r="Q9"/>
  <c r="R9"/>
  <c r="S9"/>
  <c r="T9"/>
  <c r="U9"/>
  <c r="V9"/>
  <c r="AJ9" s="1"/>
  <c r="W9"/>
  <c r="AK9" s="1"/>
  <c r="X9"/>
  <c r="AL9" s="1"/>
  <c r="Y9"/>
  <c r="AM9" s="1"/>
  <c r="Z9"/>
  <c r="AA9"/>
  <c r="AB9"/>
  <c r="AC9"/>
  <c r="AD9"/>
  <c r="A10"/>
  <c r="B10"/>
  <c r="C10"/>
  <c r="D10"/>
  <c r="E10"/>
  <c r="F10"/>
  <c r="G10"/>
  <c r="H10"/>
  <c r="I10"/>
  <c r="J10"/>
  <c r="K10"/>
  <c r="L10"/>
  <c r="AI10" s="1"/>
  <c r="M10"/>
  <c r="N10"/>
  <c r="O10"/>
  <c r="P10"/>
  <c r="Q10"/>
  <c r="R10"/>
  <c r="S10"/>
  <c r="T10"/>
  <c r="U10"/>
  <c r="V10"/>
  <c r="AJ10" s="1"/>
  <c r="W10"/>
  <c r="AK10" s="1"/>
  <c r="X10"/>
  <c r="AL10" s="1"/>
  <c r="Y10"/>
  <c r="AM10" s="1"/>
  <c r="Z10"/>
  <c r="AA10"/>
  <c r="AB10"/>
  <c r="AC10"/>
  <c r="AD10"/>
  <c r="A11"/>
  <c r="B11"/>
  <c r="C11"/>
  <c r="D11"/>
  <c r="E11"/>
  <c r="F11"/>
  <c r="G11"/>
  <c r="H11"/>
  <c r="I11"/>
  <c r="J11"/>
  <c r="K11"/>
  <c r="L11"/>
  <c r="AI11" s="1"/>
  <c r="M11"/>
  <c r="N11"/>
  <c r="O11"/>
  <c r="P11"/>
  <c r="Q11"/>
  <c r="R11"/>
  <c r="S11"/>
  <c r="T11"/>
  <c r="U11"/>
  <c r="V11"/>
  <c r="AJ11" s="1"/>
  <c r="W11"/>
  <c r="AK11" s="1"/>
  <c r="X11"/>
  <c r="AL11" s="1"/>
  <c r="Y11"/>
  <c r="AM11" s="1"/>
  <c r="Z11"/>
  <c r="AA11"/>
  <c r="AB11"/>
  <c r="AC11"/>
  <c r="AD11"/>
  <c r="A12"/>
  <c r="B12"/>
  <c r="C12"/>
  <c r="D12"/>
  <c r="E12"/>
  <c r="F12"/>
  <c r="G12"/>
  <c r="H12"/>
  <c r="I12"/>
  <c r="J12"/>
  <c r="K12"/>
  <c r="L12"/>
  <c r="AI12" s="1"/>
  <c r="M12"/>
  <c r="N12"/>
  <c r="O12"/>
  <c r="P12"/>
  <c r="Q12"/>
  <c r="R12"/>
  <c r="S12"/>
  <c r="T12"/>
  <c r="U12"/>
  <c r="V12"/>
  <c r="AJ12" s="1"/>
  <c r="W12"/>
  <c r="AK12" s="1"/>
  <c r="X12"/>
  <c r="AL12" s="1"/>
  <c r="Y12"/>
  <c r="AM12" s="1"/>
  <c r="Z12"/>
  <c r="AA12"/>
  <c r="AB12"/>
  <c r="AC12"/>
  <c r="AD12"/>
  <c r="A13"/>
  <c r="B13"/>
  <c r="C13"/>
  <c r="D13"/>
  <c r="E13"/>
  <c r="F13"/>
  <c r="G13"/>
  <c r="H13"/>
  <c r="I13"/>
  <c r="J13"/>
  <c r="K13"/>
  <c r="L13"/>
  <c r="AI13" s="1"/>
  <c r="M13"/>
  <c r="N13"/>
  <c r="O13"/>
  <c r="P13"/>
  <c r="Q13"/>
  <c r="R13"/>
  <c r="S13"/>
  <c r="T13"/>
  <c r="U13"/>
  <c r="V13"/>
  <c r="AJ13" s="1"/>
  <c r="W13"/>
  <c r="AK13" s="1"/>
  <c r="X13"/>
  <c r="AL13" s="1"/>
  <c r="Y13"/>
  <c r="AM13" s="1"/>
  <c r="Z13"/>
  <c r="AA13"/>
  <c r="AB13"/>
  <c r="AC13"/>
  <c r="AD13"/>
  <c r="A14"/>
  <c r="B14"/>
  <c r="C14"/>
  <c r="D14"/>
  <c r="E14"/>
  <c r="F14"/>
  <c r="G14"/>
  <c r="H14"/>
  <c r="I14"/>
  <c r="J14"/>
  <c r="K14"/>
  <c r="L14"/>
  <c r="AI14" s="1"/>
  <c r="M14"/>
  <c r="N14"/>
  <c r="O14"/>
  <c r="P14"/>
  <c r="Q14"/>
  <c r="R14"/>
  <c r="S14"/>
  <c r="T14"/>
  <c r="U14"/>
  <c r="V14"/>
  <c r="AJ14" s="1"/>
  <c r="W14"/>
  <c r="AK14" s="1"/>
  <c r="X14"/>
  <c r="AL14" s="1"/>
  <c r="Y14"/>
  <c r="AM14" s="1"/>
  <c r="Z14"/>
  <c r="AA14"/>
  <c r="AB14"/>
  <c r="AC14"/>
  <c r="AD14"/>
  <c r="A15"/>
  <c r="B15"/>
  <c r="C15"/>
  <c r="D15"/>
  <c r="E15"/>
  <c r="F15"/>
  <c r="G15"/>
  <c r="H15"/>
  <c r="I15"/>
  <c r="J15"/>
  <c r="K15"/>
  <c r="L15"/>
  <c r="AI15" s="1"/>
  <c r="M15"/>
  <c r="N15"/>
  <c r="O15"/>
  <c r="P15"/>
  <c r="Q15"/>
  <c r="R15"/>
  <c r="S15"/>
  <c r="T15"/>
  <c r="U15"/>
  <c r="V15"/>
  <c r="AJ15" s="1"/>
  <c r="W15"/>
  <c r="AK15" s="1"/>
  <c r="X15"/>
  <c r="AL15" s="1"/>
  <c r="Y15"/>
  <c r="AM15" s="1"/>
  <c r="Z15"/>
  <c r="AA15"/>
  <c r="AB15"/>
  <c r="AC15"/>
  <c r="AD15"/>
  <c r="A16"/>
  <c r="B16"/>
  <c r="C16"/>
  <c r="D16"/>
  <c r="E16"/>
  <c r="F16"/>
  <c r="G16"/>
  <c r="H16"/>
  <c r="I16"/>
  <c r="J16"/>
  <c r="K16"/>
  <c r="L16"/>
  <c r="AI16" s="1"/>
  <c r="M16"/>
  <c r="N16"/>
  <c r="O16"/>
  <c r="P16"/>
  <c r="Q16"/>
  <c r="R16"/>
  <c r="S16"/>
  <c r="T16"/>
  <c r="U16"/>
  <c r="V16"/>
  <c r="AJ16" s="1"/>
  <c r="AN16" s="1"/>
  <c r="W16"/>
  <c r="AK16" s="1"/>
  <c r="X16"/>
  <c r="AL16" s="1"/>
  <c r="Y16"/>
  <c r="AM16" s="1"/>
  <c r="Z16"/>
  <c r="AA16"/>
  <c r="AB16"/>
  <c r="AC16"/>
  <c r="AD16"/>
  <c r="A27"/>
  <c r="B27"/>
  <c r="C27"/>
  <c r="D27"/>
  <c r="E27"/>
  <c r="F27"/>
  <c r="G27"/>
  <c r="H27"/>
  <c r="I27"/>
  <c r="J27"/>
  <c r="K27"/>
  <c r="L27"/>
  <c r="AI27" s="1"/>
  <c r="M27"/>
  <c r="N27"/>
  <c r="O27"/>
  <c r="P27"/>
  <c r="Q27"/>
  <c r="R27"/>
  <c r="S27"/>
  <c r="T27"/>
  <c r="U27"/>
  <c r="V27"/>
  <c r="AJ27" s="1"/>
  <c r="W27"/>
  <c r="AK27" s="1"/>
  <c r="X27"/>
  <c r="AL27" s="1"/>
  <c r="Y27"/>
  <c r="AM27" s="1"/>
  <c r="Z27"/>
  <c r="AA27"/>
  <c r="AB27"/>
  <c r="AC27"/>
  <c r="AD27"/>
  <c r="A28"/>
  <c r="B28"/>
  <c r="C28"/>
  <c r="D28"/>
  <c r="E28"/>
  <c r="F28"/>
  <c r="G28"/>
  <c r="H28"/>
  <c r="I28"/>
  <c r="J28"/>
  <c r="K28"/>
  <c r="L28"/>
  <c r="AI28" s="1"/>
  <c r="M28"/>
  <c r="N28"/>
  <c r="O28"/>
  <c r="P28"/>
  <c r="Q28"/>
  <c r="R28"/>
  <c r="S28"/>
  <c r="T28"/>
  <c r="U28"/>
  <c r="V28"/>
  <c r="AJ28" s="1"/>
  <c r="W28"/>
  <c r="AK28" s="1"/>
  <c r="X28"/>
  <c r="AL28" s="1"/>
  <c r="Y28"/>
  <c r="AM28" s="1"/>
  <c r="Z28"/>
  <c r="AA28"/>
  <c r="AB28"/>
  <c r="AC28"/>
  <c r="AD28"/>
  <c r="A29"/>
  <c r="B29"/>
  <c r="C29"/>
  <c r="D29"/>
  <c r="E29"/>
  <c r="F29"/>
  <c r="G29"/>
  <c r="H29"/>
  <c r="I29"/>
  <c r="J29"/>
  <c r="K29"/>
  <c r="L29"/>
  <c r="AI29" s="1"/>
  <c r="M29"/>
  <c r="N29"/>
  <c r="O29"/>
  <c r="P29"/>
  <c r="Q29"/>
  <c r="R29"/>
  <c r="S29"/>
  <c r="T29"/>
  <c r="U29"/>
  <c r="V29"/>
  <c r="AJ29" s="1"/>
  <c r="W29"/>
  <c r="AK29" s="1"/>
  <c r="X29"/>
  <c r="AL29" s="1"/>
  <c r="Y29"/>
  <c r="AM29" s="1"/>
  <c r="Z29"/>
  <c r="AA29"/>
  <c r="AB29"/>
  <c r="AC29"/>
  <c r="AD29"/>
  <c r="A30"/>
  <c r="B30"/>
  <c r="C30"/>
  <c r="D30"/>
  <c r="E30"/>
  <c r="F30"/>
  <c r="G30"/>
  <c r="H30"/>
  <c r="I30"/>
  <c r="J30"/>
  <c r="K30"/>
  <c r="L30"/>
  <c r="AI30" s="1"/>
  <c r="M30"/>
  <c r="N30"/>
  <c r="O30"/>
  <c r="P30"/>
  <c r="Q30"/>
  <c r="R30"/>
  <c r="S30"/>
  <c r="T30"/>
  <c r="U30"/>
  <c r="V30"/>
  <c r="AJ30" s="1"/>
  <c r="W30"/>
  <c r="AK30" s="1"/>
  <c r="X30"/>
  <c r="AL30" s="1"/>
  <c r="Y30"/>
  <c r="AM30" s="1"/>
  <c r="Z30"/>
  <c r="AA30"/>
  <c r="AB30"/>
  <c r="AC30"/>
  <c r="AD30"/>
  <c r="A31"/>
  <c r="B31"/>
  <c r="C31"/>
  <c r="D31"/>
  <c r="E31"/>
  <c r="F31"/>
  <c r="G31"/>
  <c r="H31"/>
  <c r="I31"/>
  <c r="J31"/>
  <c r="K31"/>
  <c r="L31"/>
  <c r="AI31" s="1"/>
  <c r="M31"/>
  <c r="N31"/>
  <c r="O31"/>
  <c r="P31"/>
  <c r="Q31"/>
  <c r="R31"/>
  <c r="S31"/>
  <c r="T31"/>
  <c r="U31"/>
  <c r="V31"/>
  <c r="AJ31" s="1"/>
  <c r="W31"/>
  <c r="AK31" s="1"/>
  <c r="X31"/>
  <c r="AL31" s="1"/>
  <c r="Y31"/>
  <c r="AM31" s="1"/>
  <c r="Z31"/>
  <c r="AA31"/>
  <c r="AB31"/>
  <c r="AC31"/>
  <c r="AD31"/>
  <c r="A32"/>
  <c r="B32"/>
  <c r="C32"/>
  <c r="D32"/>
  <c r="E32"/>
  <c r="F32"/>
  <c r="G32"/>
  <c r="H32"/>
  <c r="I32"/>
  <c r="J32"/>
  <c r="K32"/>
  <c r="L32"/>
  <c r="AI32" s="1"/>
  <c r="M32"/>
  <c r="N32"/>
  <c r="O32"/>
  <c r="P32"/>
  <c r="Q32"/>
  <c r="R32"/>
  <c r="S32"/>
  <c r="T32"/>
  <c r="U32"/>
  <c r="V32"/>
  <c r="AJ32" s="1"/>
  <c r="W32"/>
  <c r="AK32" s="1"/>
  <c r="X32"/>
  <c r="AL32" s="1"/>
  <c r="Y32"/>
  <c r="AM32" s="1"/>
  <c r="Z32"/>
  <c r="AA32"/>
  <c r="AB32"/>
  <c r="AC32"/>
  <c r="AD32"/>
  <c r="A33"/>
  <c r="B33"/>
  <c r="C33"/>
  <c r="D33"/>
  <c r="E33"/>
  <c r="F33"/>
  <c r="G33"/>
  <c r="H33"/>
  <c r="I33"/>
  <c r="J33"/>
  <c r="K33"/>
  <c r="L33"/>
  <c r="AI33" s="1"/>
  <c r="M33"/>
  <c r="N33"/>
  <c r="O33"/>
  <c r="P33"/>
  <c r="Q33"/>
  <c r="R33"/>
  <c r="S33"/>
  <c r="T33"/>
  <c r="U33"/>
  <c r="V33"/>
  <c r="AJ33" s="1"/>
  <c r="W33"/>
  <c r="AK33" s="1"/>
  <c r="X33"/>
  <c r="AL33" s="1"/>
  <c r="Y33"/>
  <c r="AM33" s="1"/>
  <c r="Z33"/>
  <c r="AA33"/>
  <c r="AB33"/>
  <c r="AC33"/>
  <c r="AD33"/>
  <c r="A34"/>
  <c r="B34"/>
  <c r="C34"/>
  <c r="D34"/>
  <c r="E34"/>
  <c r="F34"/>
  <c r="G34"/>
  <c r="H34"/>
  <c r="I34"/>
  <c r="J34"/>
  <c r="K34"/>
  <c r="L34"/>
  <c r="AI34" s="1"/>
  <c r="M34"/>
  <c r="N34"/>
  <c r="O34"/>
  <c r="P34"/>
  <c r="Q34"/>
  <c r="R34"/>
  <c r="S34"/>
  <c r="T34"/>
  <c r="U34"/>
  <c r="V34"/>
  <c r="AJ34" s="1"/>
  <c r="W34"/>
  <c r="AK34" s="1"/>
  <c r="X34"/>
  <c r="AL34" s="1"/>
  <c r="Y34"/>
  <c r="AM34" s="1"/>
  <c r="Z34"/>
  <c r="AA34"/>
  <c r="AB34"/>
  <c r="AC34"/>
  <c r="AD34"/>
  <c r="A35"/>
  <c r="B35"/>
  <c r="C35"/>
  <c r="D35"/>
  <c r="E35"/>
  <c r="F35"/>
  <c r="G35"/>
  <c r="H35"/>
  <c r="I35"/>
  <c r="J35"/>
  <c r="K35"/>
  <c r="L35"/>
  <c r="AI35" s="1"/>
  <c r="M35"/>
  <c r="N35"/>
  <c r="O35"/>
  <c r="P35"/>
  <c r="Q35"/>
  <c r="R35"/>
  <c r="S35"/>
  <c r="T35"/>
  <c r="U35"/>
  <c r="V35"/>
  <c r="AJ35" s="1"/>
  <c r="W35"/>
  <c r="AK35" s="1"/>
  <c r="X35"/>
  <c r="AL35" s="1"/>
  <c r="Y35"/>
  <c r="AM35" s="1"/>
  <c r="Z35"/>
  <c r="AA35"/>
  <c r="AB35"/>
  <c r="AC35"/>
  <c r="AD35"/>
  <c r="A36"/>
  <c r="B36"/>
  <c r="C36"/>
  <c r="D36"/>
  <c r="E36"/>
  <c r="F36"/>
  <c r="G36"/>
  <c r="H36"/>
  <c r="I36"/>
  <c r="J36"/>
  <c r="K36"/>
  <c r="L36"/>
  <c r="AI36" s="1"/>
  <c r="M36"/>
  <c r="N36"/>
  <c r="O36"/>
  <c r="P36"/>
  <c r="Q36"/>
  <c r="R36"/>
  <c r="S36"/>
  <c r="T36"/>
  <c r="U36"/>
  <c r="V36"/>
  <c r="AJ36" s="1"/>
  <c r="W36"/>
  <c r="AK36" s="1"/>
  <c r="X36"/>
  <c r="AL36" s="1"/>
  <c r="Y36"/>
  <c r="AM36" s="1"/>
  <c r="Z36"/>
  <c r="AA36"/>
  <c r="AB36"/>
  <c r="AC36"/>
  <c r="AD36"/>
  <c r="A37"/>
  <c r="B37"/>
  <c r="C37"/>
  <c r="D37"/>
  <c r="E37"/>
  <c r="F37"/>
  <c r="G37"/>
  <c r="H37"/>
  <c r="I37"/>
  <c r="J37"/>
  <c r="K37"/>
  <c r="L37"/>
  <c r="AI37" s="1"/>
  <c r="M37"/>
  <c r="N37"/>
  <c r="O37"/>
  <c r="P37"/>
  <c r="Q37"/>
  <c r="R37"/>
  <c r="S37"/>
  <c r="T37"/>
  <c r="U37"/>
  <c r="V37"/>
  <c r="AJ37" s="1"/>
  <c r="W37"/>
  <c r="AK37" s="1"/>
  <c r="X37"/>
  <c r="AL37" s="1"/>
  <c r="Y37"/>
  <c r="AM37" s="1"/>
  <c r="Z37"/>
  <c r="AA37"/>
  <c r="AB37"/>
  <c r="AC37"/>
  <c r="AD37"/>
  <c r="A38"/>
  <c r="B38"/>
  <c r="C38"/>
  <c r="D38"/>
  <c r="E38"/>
  <c r="F38"/>
  <c r="G38"/>
  <c r="H38"/>
  <c r="I38"/>
  <c r="J38"/>
  <c r="K38"/>
  <c r="L38"/>
  <c r="AI38" s="1"/>
  <c r="M38"/>
  <c r="N38"/>
  <c r="O38"/>
  <c r="P38"/>
  <c r="Q38"/>
  <c r="R38"/>
  <c r="S38"/>
  <c r="T38"/>
  <c r="U38"/>
  <c r="V38"/>
  <c r="AJ38" s="1"/>
  <c r="W38"/>
  <c r="AK38" s="1"/>
  <c r="X38"/>
  <c r="AL38" s="1"/>
  <c r="Y38"/>
  <c r="AM38" s="1"/>
  <c r="Z38"/>
  <c r="AA38"/>
  <c r="AB38"/>
  <c r="AC38"/>
  <c r="AD38"/>
  <c r="A39"/>
  <c r="B39"/>
  <c r="C39"/>
  <c r="D39"/>
  <c r="E39"/>
  <c r="F39"/>
  <c r="G39"/>
  <c r="H39"/>
  <c r="I39"/>
  <c r="J39"/>
  <c r="K39"/>
  <c r="L39"/>
  <c r="AI39" s="1"/>
  <c r="M39"/>
  <c r="N39"/>
  <c r="O39"/>
  <c r="P39"/>
  <c r="Q39"/>
  <c r="R39"/>
  <c r="S39"/>
  <c r="T39"/>
  <c r="U39"/>
  <c r="V39"/>
  <c r="AJ39" s="1"/>
  <c r="W39"/>
  <c r="AK39" s="1"/>
  <c r="X39"/>
  <c r="AL39" s="1"/>
  <c r="Y39"/>
  <c r="AM39" s="1"/>
  <c r="Z39"/>
  <c r="AA39"/>
  <c r="AB39"/>
  <c r="AC39"/>
  <c r="AD39"/>
  <c r="A40"/>
  <c r="B40"/>
  <c r="C40"/>
  <c r="D40"/>
  <c r="E40"/>
  <c r="F40"/>
  <c r="G40"/>
  <c r="H40"/>
  <c r="I40"/>
  <c r="J40"/>
  <c r="K40"/>
  <c r="L40"/>
  <c r="AI40" s="1"/>
  <c r="M40"/>
  <c r="N40"/>
  <c r="O40"/>
  <c r="P40"/>
  <c r="Q40"/>
  <c r="R40"/>
  <c r="S40"/>
  <c r="T40"/>
  <c r="U40"/>
  <c r="V40"/>
  <c r="AJ40" s="1"/>
  <c r="W40"/>
  <c r="AK40" s="1"/>
  <c r="X40"/>
  <c r="AL40" s="1"/>
  <c r="Y40"/>
  <c r="AM40" s="1"/>
  <c r="Z40"/>
  <c r="AA40"/>
  <c r="AB40"/>
  <c r="AC40"/>
  <c r="AD40"/>
  <c r="A41"/>
  <c r="B41"/>
  <c r="C41"/>
  <c r="D41"/>
  <c r="E41"/>
  <c r="F41"/>
  <c r="G41"/>
  <c r="H41"/>
  <c r="I41"/>
  <c r="J41"/>
  <c r="K41"/>
  <c r="L41"/>
  <c r="AI41" s="1"/>
  <c r="M41"/>
  <c r="N41"/>
  <c r="O41"/>
  <c r="P41"/>
  <c r="Q41"/>
  <c r="R41"/>
  <c r="S41"/>
  <c r="T41"/>
  <c r="U41"/>
  <c r="V41"/>
  <c r="AJ41" s="1"/>
  <c r="AN41" s="1"/>
  <c r="W41"/>
  <c r="AK41" s="1"/>
  <c r="X41"/>
  <c r="AL41" s="1"/>
  <c r="Y41"/>
  <c r="AM41" s="1"/>
  <c r="Z41"/>
  <c r="AA41"/>
  <c r="AB41"/>
  <c r="AC41"/>
  <c r="AD41"/>
  <c r="A42"/>
  <c r="B42"/>
  <c r="C42"/>
  <c r="D42"/>
  <c r="E42"/>
  <c r="F42"/>
  <c r="G42"/>
  <c r="H42"/>
  <c r="I42"/>
  <c r="J42"/>
  <c r="K42"/>
  <c r="L42"/>
  <c r="AI42" s="1"/>
  <c r="M42"/>
  <c r="N42"/>
  <c r="O42"/>
  <c r="P42"/>
  <c r="Q42"/>
  <c r="R42"/>
  <c r="S42"/>
  <c r="T42"/>
  <c r="U42"/>
  <c r="V42"/>
  <c r="AJ42" s="1"/>
  <c r="W42"/>
  <c r="AK42" s="1"/>
  <c r="X42"/>
  <c r="AL42" s="1"/>
  <c r="Y42"/>
  <c r="AM42" s="1"/>
  <c r="Z42"/>
  <c r="AA42"/>
  <c r="AB42"/>
  <c r="AC42"/>
  <c r="AD42"/>
  <c r="A44"/>
  <c r="B44"/>
  <c r="C44"/>
  <c r="D44"/>
  <c r="E44"/>
  <c r="F44"/>
  <c r="G44"/>
  <c r="H44"/>
  <c r="I44"/>
  <c r="J44"/>
  <c r="K44"/>
  <c r="L44"/>
  <c r="AI44" s="1"/>
  <c r="M44"/>
  <c r="N44"/>
  <c r="O44"/>
  <c r="P44"/>
  <c r="Q44"/>
  <c r="R44"/>
  <c r="S44"/>
  <c r="T44"/>
  <c r="U44"/>
  <c r="V44"/>
  <c r="AJ44" s="1"/>
  <c r="W44"/>
  <c r="AK44" s="1"/>
  <c r="X44"/>
  <c r="AL44" s="1"/>
  <c r="Y44"/>
  <c r="AM44" s="1"/>
  <c r="Z44"/>
  <c r="AA44"/>
  <c r="AB44"/>
  <c r="AC44"/>
  <c r="AD44"/>
  <c r="A45"/>
  <c r="B45"/>
  <c r="C45"/>
  <c r="D45"/>
  <c r="E45"/>
  <c r="F45"/>
  <c r="G45"/>
  <c r="H45"/>
  <c r="I45"/>
  <c r="J45"/>
  <c r="K45"/>
  <c r="L45"/>
  <c r="AI45" s="1"/>
  <c r="M45"/>
  <c r="N45"/>
  <c r="O45"/>
  <c r="P45"/>
  <c r="Q45"/>
  <c r="R45"/>
  <c r="S45"/>
  <c r="T45"/>
  <c r="U45"/>
  <c r="V45"/>
  <c r="AJ45" s="1"/>
  <c r="W45"/>
  <c r="AK45" s="1"/>
  <c r="X45"/>
  <c r="AL45" s="1"/>
  <c r="Y45"/>
  <c r="AM45" s="1"/>
  <c r="Z45"/>
  <c r="AA45"/>
  <c r="AB45"/>
  <c r="AC45"/>
  <c r="AD45"/>
  <c r="A46"/>
  <c r="B46"/>
  <c r="C46"/>
  <c r="D46"/>
  <c r="E46"/>
  <c r="F46"/>
  <c r="G46"/>
  <c r="H46"/>
  <c r="I46"/>
  <c r="J46"/>
  <c r="K46"/>
  <c r="L46"/>
  <c r="AI46" s="1"/>
  <c r="M46"/>
  <c r="N46"/>
  <c r="O46"/>
  <c r="P46"/>
  <c r="Q46"/>
  <c r="R46"/>
  <c r="S46"/>
  <c r="T46"/>
  <c r="U46"/>
  <c r="V46"/>
  <c r="AJ46" s="1"/>
  <c r="W46"/>
  <c r="AK46" s="1"/>
  <c r="X46"/>
  <c r="AL46" s="1"/>
  <c r="Y46"/>
  <c r="AM46" s="1"/>
  <c r="Z46"/>
  <c r="AA46"/>
  <c r="AB46"/>
  <c r="AC46"/>
  <c r="AD46"/>
  <c r="A47"/>
  <c r="B47"/>
  <c r="C47"/>
  <c r="D47"/>
  <c r="E47"/>
  <c r="F47"/>
  <c r="G47"/>
  <c r="H47"/>
  <c r="I47"/>
  <c r="J47"/>
  <c r="K47"/>
  <c r="L47"/>
  <c r="AI47" s="1"/>
  <c r="M47"/>
  <c r="N47"/>
  <c r="O47"/>
  <c r="P47"/>
  <c r="Q47"/>
  <c r="R47"/>
  <c r="S47"/>
  <c r="T47"/>
  <c r="U47"/>
  <c r="V47"/>
  <c r="AJ47" s="1"/>
  <c r="W47"/>
  <c r="AK47" s="1"/>
  <c r="X47"/>
  <c r="AL47" s="1"/>
  <c r="Y47"/>
  <c r="AM47" s="1"/>
  <c r="Z47"/>
  <c r="AA47"/>
  <c r="AB47"/>
  <c r="AC47"/>
  <c r="AD47"/>
  <c r="A48"/>
  <c r="B48"/>
  <c r="C48"/>
  <c r="D48"/>
  <c r="E48"/>
  <c r="F48"/>
  <c r="G48"/>
  <c r="H48"/>
  <c r="I48"/>
  <c r="J48"/>
  <c r="K48"/>
  <c r="L48"/>
  <c r="AI48" s="1"/>
  <c r="M48"/>
  <c r="N48"/>
  <c r="O48"/>
  <c r="P48"/>
  <c r="Q48"/>
  <c r="R48"/>
  <c r="S48"/>
  <c r="T48"/>
  <c r="U48"/>
  <c r="V48"/>
  <c r="AJ48" s="1"/>
  <c r="W48"/>
  <c r="AK48" s="1"/>
  <c r="X48"/>
  <c r="AL48" s="1"/>
  <c r="Y48"/>
  <c r="AM48" s="1"/>
  <c r="Z48"/>
  <c r="AA48"/>
  <c r="AB48"/>
  <c r="AC48"/>
  <c r="AD48"/>
  <c r="A49"/>
  <c r="B49"/>
  <c r="C49"/>
  <c r="D49"/>
  <c r="E49"/>
  <c r="F49"/>
  <c r="G49"/>
  <c r="H49"/>
  <c r="I49"/>
  <c r="J49"/>
  <c r="K49"/>
  <c r="L49"/>
  <c r="AI49" s="1"/>
  <c r="M49"/>
  <c r="N49"/>
  <c r="O49"/>
  <c r="P49"/>
  <c r="Q49"/>
  <c r="R49"/>
  <c r="S49"/>
  <c r="T49"/>
  <c r="U49"/>
  <c r="V49"/>
  <c r="AJ49" s="1"/>
  <c r="W49"/>
  <c r="AK49" s="1"/>
  <c r="X49"/>
  <c r="AL49" s="1"/>
  <c r="Y49"/>
  <c r="AM49" s="1"/>
  <c r="Z49"/>
  <c r="AA49"/>
  <c r="AB49"/>
  <c r="AC49"/>
  <c r="AD49"/>
  <c r="A50"/>
  <c r="B50"/>
  <c r="C50"/>
  <c r="D50"/>
  <c r="E50"/>
  <c r="F50"/>
  <c r="G50"/>
  <c r="H50"/>
  <c r="I50"/>
  <c r="J50"/>
  <c r="K50"/>
  <c r="L50"/>
  <c r="AI50" s="1"/>
  <c r="M50"/>
  <c r="N50"/>
  <c r="O50"/>
  <c r="P50"/>
  <c r="Q50"/>
  <c r="R50"/>
  <c r="S50"/>
  <c r="T50"/>
  <c r="U50"/>
  <c r="V50"/>
  <c r="AJ50" s="1"/>
  <c r="W50"/>
  <c r="AK50" s="1"/>
  <c r="X50"/>
  <c r="AL50" s="1"/>
  <c r="Y50"/>
  <c r="AM50" s="1"/>
  <c r="Z50"/>
  <c r="AA50"/>
  <c r="AB50"/>
  <c r="AC50"/>
  <c r="AD50"/>
  <c r="A51"/>
  <c r="B51"/>
  <c r="C51"/>
  <c r="D51"/>
  <c r="E51"/>
  <c r="F51"/>
  <c r="G51"/>
  <c r="H51"/>
  <c r="I51"/>
  <c r="J51"/>
  <c r="K51"/>
  <c r="L51"/>
  <c r="AI51" s="1"/>
  <c r="M51"/>
  <c r="N51"/>
  <c r="O51"/>
  <c r="P51"/>
  <c r="Q51"/>
  <c r="R51"/>
  <c r="S51"/>
  <c r="T51"/>
  <c r="U51"/>
  <c r="V51"/>
  <c r="AJ51" s="1"/>
  <c r="W51"/>
  <c r="AK51" s="1"/>
  <c r="X51"/>
  <c r="AL51" s="1"/>
  <c r="Y51"/>
  <c r="AM51" s="1"/>
  <c r="Z51"/>
  <c r="AA51"/>
  <c r="AB51"/>
  <c r="AC51"/>
  <c r="AD51"/>
  <c r="A52"/>
  <c r="B52"/>
  <c r="C52"/>
  <c r="D52"/>
  <c r="E52"/>
  <c r="F52"/>
  <c r="G52"/>
  <c r="H52"/>
  <c r="I52"/>
  <c r="J52"/>
  <c r="K52"/>
  <c r="L52"/>
  <c r="AI52" s="1"/>
  <c r="M52"/>
  <c r="N52"/>
  <c r="O52"/>
  <c r="P52"/>
  <c r="Q52"/>
  <c r="R52"/>
  <c r="S52"/>
  <c r="T52"/>
  <c r="U52"/>
  <c r="V52"/>
  <c r="AJ52" s="1"/>
  <c r="W52"/>
  <c r="AK52" s="1"/>
  <c r="X52"/>
  <c r="AL52" s="1"/>
  <c r="Y52"/>
  <c r="AM52" s="1"/>
  <c r="Z52"/>
  <c r="AA52"/>
  <c r="AB52"/>
  <c r="AC52"/>
  <c r="AD52"/>
  <c r="A53"/>
  <c r="B53"/>
  <c r="C53"/>
  <c r="D53"/>
  <c r="E53"/>
  <c r="F53"/>
  <c r="G53"/>
  <c r="H53"/>
  <c r="I53"/>
  <c r="J53"/>
  <c r="K53"/>
  <c r="L53"/>
  <c r="AI53" s="1"/>
  <c r="M53"/>
  <c r="N53"/>
  <c r="O53"/>
  <c r="P53"/>
  <c r="Q53"/>
  <c r="R53"/>
  <c r="S53"/>
  <c r="T53"/>
  <c r="U53"/>
  <c r="V53"/>
  <c r="AJ53" s="1"/>
  <c r="W53"/>
  <c r="AK53" s="1"/>
  <c r="X53"/>
  <c r="AL53" s="1"/>
  <c r="Y53"/>
  <c r="AM53" s="1"/>
  <c r="Z53"/>
  <c r="AA53"/>
  <c r="AB53"/>
  <c r="AC53"/>
  <c r="AD53"/>
  <c r="A54"/>
  <c r="B54"/>
  <c r="C54"/>
  <c r="D54"/>
  <c r="E54"/>
  <c r="F54"/>
  <c r="G54"/>
  <c r="H54"/>
  <c r="I54"/>
  <c r="J54"/>
  <c r="K54"/>
  <c r="L54"/>
  <c r="AI54" s="1"/>
  <c r="M54"/>
  <c r="N54"/>
  <c r="O54"/>
  <c r="P54"/>
  <c r="Q54"/>
  <c r="R54"/>
  <c r="S54"/>
  <c r="T54"/>
  <c r="U54"/>
  <c r="V54"/>
  <c r="AJ54" s="1"/>
  <c r="W54"/>
  <c r="AK54" s="1"/>
  <c r="X54"/>
  <c r="AL54" s="1"/>
  <c r="Y54"/>
  <c r="AM54" s="1"/>
  <c r="Z54"/>
  <c r="AA54"/>
  <c r="AB54"/>
  <c r="AC54"/>
  <c r="AD54"/>
  <c r="A55"/>
  <c r="B55"/>
  <c r="C55"/>
  <c r="D55"/>
  <c r="E55"/>
  <c r="F55"/>
  <c r="G55"/>
  <c r="H55"/>
  <c r="I55"/>
  <c r="J55"/>
  <c r="K55"/>
  <c r="L55"/>
  <c r="AI55" s="1"/>
  <c r="M55"/>
  <c r="N55"/>
  <c r="O55"/>
  <c r="P55"/>
  <c r="Q55"/>
  <c r="R55"/>
  <c r="S55"/>
  <c r="T55"/>
  <c r="U55"/>
  <c r="V55"/>
  <c r="AJ55" s="1"/>
  <c r="W55"/>
  <c r="AK55" s="1"/>
  <c r="X55"/>
  <c r="AL55" s="1"/>
  <c r="Y55"/>
  <c r="AM55" s="1"/>
  <c r="Z55"/>
  <c r="AA55"/>
  <c r="AB55"/>
  <c r="AC55"/>
  <c r="AD55"/>
  <c r="A56"/>
  <c r="B56"/>
  <c r="C56"/>
  <c r="D56"/>
  <c r="E56"/>
  <c r="F56"/>
  <c r="G56"/>
  <c r="H56"/>
  <c r="I56"/>
  <c r="J56"/>
  <c r="K56"/>
  <c r="L56"/>
  <c r="AI56" s="1"/>
  <c r="M56"/>
  <c r="N56"/>
  <c r="O56"/>
  <c r="P56"/>
  <c r="Q56"/>
  <c r="R56"/>
  <c r="S56"/>
  <c r="T56"/>
  <c r="U56"/>
  <c r="V56"/>
  <c r="AJ56" s="1"/>
  <c r="W56"/>
  <c r="AK56" s="1"/>
  <c r="X56"/>
  <c r="AL56" s="1"/>
  <c r="Y56"/>
  <c r="AM56" s="1"/>
  <c r="Z56"/>
  <c r="AA56"/>
  <c r="AB56"/>
  <c r="AC56"/>
  <c r="AD56"/>
  <c r="A60"/>
  <c r="B60"/>
  <c r="C60"/>
  <c r="D60"/>
  <c r="E60"/>
  <c r="F60"/>
  <c r="G60"/>
  <c r="H60"/>
  <c r="I60"/>
  <c r="J60"/>
  <c r="K60"/>
  <c r="L60"/>
  <c r="AI60" s="1"/>
  <c r="M60"/>
  <c r="N60"/>
  <c r="O60"/>
  <c r="P60"/>
  <c r="Q60"/>
  <c r="R60"/>
  <c r="S60"/>
  <c r="T60"/>
  <c r="U60"/>
  <c r="V60"/>
  <c r="AJ60" s="1"/>
  <c r="W60"/>
  <c r="AK60" s="1"/>
  <c r="X60"/>
  <c r="AL60" s="1"/>
  <c r="Y60"/>
  <c r="AM60" s="1"/>
  <c r="Z60"/>
  <c r="AA60"/>
  <c r="AB60"/>
  <c r="AC60"/>
  <c r="AD60"/>
  <c r="A59"/>
  <c r="B59"/>
  <c r="C59"/>
  <c r="D59"/>
  <c r="E59"/>
  <c r="F59"/>
  <c r="G59"/>
  <c r="H59"/>
  <c r="I59"/>
  <c r="J59"/>
  <c r="K59"/>
  <c r="L59"/>
  <c r="AI59" s="1"/>
  <c r="M59"/>
  <c r="N59"/>
  <c r="O59"/>
  <c r="P59"/>
  <c r="Q59"/>
  <c r="R59"/>
  <c r="S59"/>
  <c r="T59"/>
  <c r="U59"/>
  <c r="V59"/>
  <c r="AJ59" s="1"/>
  <c r="W59"/>
  <c r="AK59" s="1"/>
  <c r="X59"/>
  <c r="AL59" s="1"/>
  <c r="Y59"/>
  <c r="AM59" s="1"/>
  <c r="Z59"/>
  <c r="AA59"/>
  <c r="AB59"/>
  <c r="AC59"/>
  <c r="AD59"/>
  <c r="A61"/>
  <c r="B61"/>
  <c r="C61"/>
  <c r="D61"/>
  <c r="E61"/>
  <c r="F61"/>
  <c r="G61"/>
  <c r="H61"/>
  <c r="I61"/>
  <c r="J61"/>
  <c r="K61"/>
  <c r="L61"/>
  <c r="AI61" s="1"/>
  <c r="M61"/>
  <c r="N61"/>
  <c r="O61"/>
  <c r="P61"/>
  <c r="Q61"/>
  <c r="R61"/>
  <c r="S61"/>
  <c r="T61"/>
  <c r="U61"/>
  <c r="V61"/>
  <c r="AJ61" s="1"/>
  <c r="W61"/>
  <c r="AK61" s="1"/>
  <c r="X61"/>
  <c r="AL61" s="1"/>
  <c r="Y61"/>
  <c r="AM61" s="1"/>
  <c r="Z61"/>
  <c r="AA61"/>
  <c r="AB61"/>
  <c r="AC61"/>
  <c r="AD61"/>
  <c r="A62"/>
  <c r="B62"/>
  <c r="C62"/>
  <c r="D62"/>
  <c r="E62"/>
  <c r="F62"/>
  <c r="G62"/>
  <c r="H62"/>
  <c r="I62"/>
  <c r="J62"/>
  <c r="K62"/>
  <c r="L62"/>
  <c r="AI62" s="1"/>
  <c r="M62"/>
  <c r="N62"/>
  <c r="O62"/>
  <c r="P62"/>
  <c r="Q62"/>
  <c r="R62"/>
  <c r="S62"/>
  <c r="T62"/>
  <c r="U62"/>
  <c r="V62"/>
  <c r="AJ62" s="1"/>
  <c r="W62"/>
  <c r="AK62" s="1"/>
  <c r="X62"/>
  <c r="AL62" s="1"/>
  <c r="Y62"/>
  <c r="AM62" s="1"/>
  <c r="Z62"/>
  <c r="AA62"/>
  <c r="AB62"/>
  <c r="AC62"/>
  <c r="AD62"/>
  <c r="A63"/>
  <c r="B63"/>
  <c r="C63"/>
  <c r="D63"/>
  <c r="E63"/>
  <c r="F63"/>
  <c r="G63"/>
  <c r="H63"/>
  <c r="I63"/>
  <c r="J63"/>
  <c r="K63"/>
  <c r="L63"/>
  <c r="AI63" s="1"/>
  <c r="M63"/>
  <c r="N63"/>
  <c r="O63"/>
  <c r="P63"/>
  <c r="Q63"/>
  <c r="R63"/>
  <c r="S63"/>
  <c r="T63"/>
  <c r="U63"/>
  <c r="V63"/>
  <c r="AJ63" s="1"/>
  <c r="W63"/>
  <c r="AK63" s="1"/>
  <c r="X63"/>
  <c r="AL63" s="1"/>
  <c r="Y63"/>
  <c r="AM63" s="1"/>
  <c r="Z63"/>
  <c r="AA63"/>
  <c r="AB63"/>
  <c r="AC63"/>
  <c r="AD63"/>
  <c r="A64"/>
  <c r="B64"/>
  <c r="C64"/>
  <c r="D64"/>
  <c r="E64"/>
  <c r="F64"/>
  <c r="G64"/>
  <c r="H64"/>
  <c r="I64"/>
  <c r="J64"/>
  <c r="K64"/>
  <c r="L64"/>
  <c r="AI64" s="1"/>
  <c r="M64"/>
  <c r="N64"/>
  <c r="O64"/>
  <c r="P64"/>
  <c r="Q64"/>
  <c r="R64"/>
  <c r="S64"/>
  <c r="T64"/>
  <c r="U64"/>
  <c r="V64"/>
  <c r="AJ64" s="1"/>
  <c r="W64"/>
  <c r="AK64" s="1"/>
  <c r="X64"/>
  <c r="AL64" s="1"/>
  <c r="Y64"/>
  <c r="AM64" s="1"/>
  <c r="Z64"/>
  <c r="AA64"/>
  <c r="AB64"/>
  <c r="AC64"/>
  <c r="AD64"/>
  <c r="A65"/>
  <c r="B65"/>
  <c r="C65"/>
  <c r="D65"/>
  <c r="E65"/>
  <c r="F65"/>
  <c r="G65"/>
  <c r="H65"/>
  <c r="I65"/>
  <c r="J65"/>
  <c r="K65"/>
  <c r="L65"/>
  <c r="AI65" s="1"/>
  <c r="M65"/>
  <c r="N65"/>
  <c r="O65"/>
  <c r="P65"/>
  <c r="Q65"/>
  <c r="R65"/>
  <c r="S65"/>
  <c r="T65"/>
  <c r="U65"/>
  <c r="V65"/>
  <c r="AJ65" s="1"/>
  <c r="W65"/>
  <c r="AK65" s="1"/>
  <c r="X65"/>
  <c r="AL65" s="1"/>
  <c r="Y65"/>
  <c r="AM65" s="1"/>
  <c r="Z65"/>
  <c r="AA65"/>
  <c r="AB65"/>
  <c r="AC65"/>
  <c r="AD65"/>
  <c r="A66"/>
  <c r="B66"/>
  <c r="C66"/>
  <c r="D66"/>
  <c r="E66"/>
  <c r="F66"/>
  <c r="G66"/>
  <c r="H66"/>
  <c r="I66"/>
  <c r="J66"/>
  <c r="K66"/>
  <c r="L66"/>
  <c r="AI66" s="1"/>
  <c r="M66"/>
  <c r="N66"/>
  <c r="O66"/>
  <c r="P66"/>
  <c r="Q66"/>
  <c r="R66"/>
  <c r="S66"/>
  <c r="T66"/>
  <c r="U66"/>
  <c r="V66"/>
  <c r="AJ66" s="1"/>
  <c r="W66"/>
  <c r="AK66" s="1"/>
  <c r="X66"/>
  <c r="AL66" s="1"/>
  <c r="Y66"/>
  <c r="AM66" s="1"/>
  <c r="Z66"/>
  <c r="AA66"/>
  <c r="AB66"/>
  <c r="AC66"/>
  <c r="AD66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7"/>
  <c r="AO16" l="1"/>
  <c r="AP16"/>
  <c r="AQ16" s="1"/>
  <c r="AN14"/>
  <c r="AP14" s="1"/>
  <c r="AQ14" s="1"/>
  <c r="AN12"/>
  <c r="AP12" s="1"/>
  <c r="AQ12" s="1"/>
  <c r="AN10"/>
  <c r="AP10" s="1"/>
  <c r="AQ10" s="1"/>
  <c r="AN8"/>
  <c r="AP8" s="1"/>
  <c r="AQ8" s="1"/>
  <c r="AN65"/>
  <c r="AP65" s="1"/>
  <c r="AQ65" s="1"/>
  <c r="AN63"/>
  <c r="AP63" s="1"/>
  <c r="AQ63" s="1"/>
  <c r="AN61"/>
  <c r="AP61" s="1"/>
  <c r="AQ61" s="1"/>
  <c r="AN60"/>
  <c r="AP60" s="1"/>
  <c r="AQ60" s="1"/>
  <c r="AN55"/>
  <c r="AP55" s="1"/>
  <c r="AQ55" s="1"/>
  <c r="AN53"/>
  <c r="AP53" s="1"/>
  <c r="AQ53" s="1"/>
  <c r="AN51"/>
  <c r="AP51" s="1"/>
  <c r="AQ51" s="1"/>
  <c r="AN49"/>
  <c r="AP49" s="1"/>
  <c r="AQ49" s="1"/>
  <c r="AN47"/>
  <c r="AP47" s="1"/>
  <c r="AQ47" s="1"/>
  <c r="AN45"/>
  <c r="AP45" s="1"/>
  <c r="AQ45" s="1"/>
  <c r="AN42"/>
  <c r="AP42" s="1"/>
  <c r="AQ42" s="1"/>
  <c r="AN40"/>
  <c r="AP40" s="1"/>
  <c r="AQ40" s="1"/>
  <c r="AN38"/>
  <c r="AP38" s="1"/>
  <c r="AQ38" s="1"/>
  <c r="AN36"/>
  <c r="AP36" s="1"/>
  <c r="AQ36" s="1"/>
  <c r="AN34"/>
  <c r="AP34" s="1"/>
  <c r="AQ34" s="1"/>
  <c r="AN32"/>
  <c r="AP32" s="1"/>
  <c r="AQ32" s="1"/>
  <c r="AN30"/>
  <c r="AP30" s="1"/>
  <c r="AQ30" s="1"/>
  <c r="AN28"/>
  <c r="AP28" s="1"/>
  <c r="AQ28" s="1"/>
  <c r="AN66"/>
  <c r="AN64"/>
  <c r="AP64" s="1"/>
  <c r="AQ64" s="1"/>
  <c r="AN62"/>
  <c r="AP62" s="1"/>
  <c r="AQ62" s="1"/>
  <c r="AN59"/>
  <c r="AP59" s="1"/>
  <c r="AQ59" s="1"/>
  <c r="AN56"/>
  <c r="AN54"/>
  <c r="AP54" s="1"/>
  <c r="AQ54" s="1"/>
  <c r="AN52"/>
  <c r="AP52" s="1"/>
  <c r="AQ52" s="1"/>
  <c r="AN50"/>
  <c r="AP50" s="1"/>
  <c r="AQ50" s="1"/>
  <c r="AN48"/>
  <c r="AP48" s="1"/>
  <c r="AQ48" s="1"/>
  <c r="AN46"/>
  <c r="AP46" s="1"/>
  <c r="AQ46" s="1"/>
  <c r="AN44"/>
  <c r="AP44" s="1"/>
  <c r="AQ44" s="1"/>
  <c r="AO41"/>
  <c r="AP41"/>
  <c r="AQ41" s="1"/>
  <c r="AN39"/>
  <c r="AP39" s="1"/>
  <c r="AQ39" s="1"/>
  <c r="AN37"/>
  <c r="AP37" s="1"/>
  <c r="AQ37" s="1"/>
  <c r="AN35"/>
  <c r="AP35" s="1"/>
  <c r="AQ35" s="1"/>
  <c r="AN33"/>
  <c r="AP33" s="1"/>
  <c r="AQ33" s="1"/>
  <c r="AN31"/>
  <c r="AP31" s="1"/>
  <c r="AQ31" s="1"/>
  <c r="AN29"/>
  <c r="AP29" s="1"/>
  <c r="AQ29" s="1"/>
  <c r="AN27"/>
  <c r="AP27" s="1"/>
  <c r="AQ27" s="1"/>
  <c r="AN15"/>
  <c r="AP15" s="1"/>
  <c r="AQ15" s="1"/>
  <c r="AN13"/>
  <c r="AP13" s="1"/>
  <c r="AQ13" s="1"/>
  <c r="AN11"/>
  <c r="AP11" s="1"/>
  <c r="AQ11" s="1"/>
  <c r="AN9"/>
  <c r="AP9" s="1"/>
  <c r="AQ9" s="1"/>
  <c r="AO53" l="1"/>
  <c r="AO13"/>
  <c r="AO62"/>
  <c r="AO40"/>
  <c r="AO47"/>
  <c r="AO60"/>
  <c r="AO52"/>
  <c r="AO46"/>
  <c r="AO29"/>
  <c r="AO35"/>
  <c r="AO39"/>
  <c r="AO28"/>
  <c r="AO34"/>
  <c r="AO56"/>
  <c r="AP56"/>
  <c r="AQ56" s="1"/>
  <c r="AO31"/>
  <c r="AO64"/>
  <c r="AO12"/>
  <c r="AO9"/>
  <c r="AO15"/>
  <c r="AO11"/>
  <c r="AO33"/>
  <c r="AO50"/>
  <c r="AO32"/>
  <c r="AO38"/>
  <c r="AO51"/>
  <c r="AO63"/>
  <c r="AO10"/>
  <c r="AO66"/>
  <c r="AP66"/>
  <c r="AQ66" s="1"/>
  <c r="AO27"/>
  <c r="AO37"/>
  <c r="AO44"/>
  <c r="AO48"/>
  <c r="AO54"/>
  <c r="AO59"/>
  <c r="AO30"/>
  <c r="AO36"/>
  <c r="AO42"/>
  <c r="AO45"/>
  <c r="AO49"/>
  <c r="AO55"/>
  <c r="AO61"/>
  <c r="AO65"/>
  <c r="AO8"/>
  <c r="AO14"/>
</calcChain>
</file>

<file path=xl/sharedStrings.xml><?xml version="1.0" encoding="utf-8"?>
<sst xmlns="http://schemas.openxmlformats.org/spreadsheetml/2006/main" count="2089" uniqueCount="301">
  <si>
    <t xml:space="preserve">                                                                                </t>
  </si>
  <si>
    <t xml:space="preserve">Run :     1  Seq   1  Rec   1  File L3A:980057  Date 10-JAN-2014 11:36:24.07    </t>
  </si>
  <si>
    <t xml:space="preserve">Mode: MW CENTR_PHI  Npts     1  Mon1[  DB]=    1000 *   800  Mon2[CF]=*      1  </t>
  </si>
  <si>
    <t xml:space="preserve">Temp: Temperature control hardware not installed.                               </t>
  </si>
  <si>
    <t xml:space="preserve">Monx: GE331   [ 1.29790]   Wavelength Approx.  1.52357                          </t>
  </si>
  <si>
    <t xml:space="preserve">Drv :  2TM=  71.880 TMFR=  35.940  PSI= -45.000  PHI= -90.200 DSRD=  12.000     </t>
  </si>
  <si>
    <t xml:space="preserve">Drv : XPOS= -20.085 YPOS= -24.321 ZPOS=  24.000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</si>
  <si>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</si>
  <si>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</si>
  <si>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</si>
  <si>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</si>
  <si>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</si>
  <si>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</si>
  <si>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</si>
  <si>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</si>
  <si>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</si>
  <si>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</si>
  <si>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</si>
  <si>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</si>
  <si>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</si>
  <si>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</si>
  <si>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</si>
  <si>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</si>
  <si>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</si>
  <si>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</si>
  <si>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</si>
  <si>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</si>
  <si>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</si>
  <si>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</si>
  <si>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</si>
  <si>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</si>
  <si>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</si>
  <si>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</si>
  <si>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</si>
  <si>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</si>
  <si>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</si>
  <si>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</si>
  <si>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</si>
  <si>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</si>
  <si>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</si>
  <si>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</si>
  <si>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</si>
  <si>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</si>
  <si>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</si>
  <si>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</si>
  <si>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</si>
  <si>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</si>
  <si>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</si>
  <si>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</si>
  <si>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</si>
  <si>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</si>
  <si>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</si>
  <si>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</si>
  <si>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</si>
  <si>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</si>
  <si>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</si>
  <si>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</si>
  <si>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</si>
  <si>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</si>
  <si>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</si>
  <si>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</si>
  <si>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</si>
  <si>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</si>
  <si>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</si>
  <si>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</si>
  <si>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</si>
  <si>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</si>
  <si>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</si>
  <si>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</si>
  <si>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 xml:space="preserve">Run :     2  Seq   2  Rec   2  File L3A:980057  Date 10-JAN-2014 12:44:55.55    </t>
  </si>
  <si>
    <t xml:space="preserve">Drv : XPOS= -20.085 YPOS= -23.890 ZPOS=  16.000 DSTD=   0.000                   </t>
  </si>
  <si>
    <t xml:space="preserve">Run :     3  Seq   3  Rec   3  File L3A:980057  Date 10-JAN-2014 13:50:45.80    </t>
  </si>
  <si>
    <t xml:space="preserve">Drv : XPOS= -20.085 YPOS= -23.884 ZPOS=  15.000 DSTD=   0.000                   </t>
  </si>
  <si>
    <t xml:space="preserve">Run :     4  Seq   4  Rec   4  File L3A:980057  Date 10-JAN-2014 14:55:55.07    </t>
  </si>
  <si>
    <t xml:space="preserve">Drv : XPOS= -20.085 YPOS= -23.884 ZPOS=  14.000 DSTD=   0.000                   </t>
  </si>
  <si>
    <t xml:space="preserve">Run :     5  Seq   5  Rec   5  File L3A:980057  Date 10-JAN-2014 16:01:00.21    </t>
  </si>
  <si>
    <t xml:space="preserve">Drv : XPOS= -20.085 YPOS= -23.784 ZPOS=  13.000 DSTD=   0.000                   </t>
  </si>
  <si>
    <t xml:space="preserve">Run :     6  Seq   6  Rec   6  File L3A:980057  Date 10-JAN-2014 17:06:09.15    </t>
  </si>
  <si>
    <t xml:space="preserve">Drv : XPOS= -20.085 YPOS= -23.876 ZPOS=  12.000 DSTD=   0.000                   </t>
  </si>
  <si>
    <t xml:space="preserve">Run :     7  Seq   7  Rec   7  File L3A:980057  Date 10-JAN-2014 18:11:23.35    </t>
  </si>
  <si>
    <t xml:space="preserve">Drv : XPOS= -20.085 YPOS= -23.681 ZPOS=  11.000 DSTD=   0.000                   </t>
  </si>
  <si>
    <t xml:space="preserve">Run :     8  Seq   8  Rec   8  File L3A:980057  Date 10-JAN-2014 19:16:56.55    </t>
  </si>
  <si>
    <t xml:space="preserve">Drv : XPOS= -20.085 YPOS= -23.591 ZPOS=  10.000 DSTD=   0.000                   </t>
  </si>
  <si>
    <t xml:space="preserve">Run :     9  Seq   9  Rec   9  File L3A:980057  Date 10-JAN-2014 20:23:23.58    </t>
  </si>
  <si>
    <t xml:space="preserve">Drv : XPOS= -20.085 YPOS= -23.633 ZPOS=   9.000 DSTD=   0.000                   </t>
  </si>
  <si>
    <t xml:space="preserve">Run :    10  Seq  10  Rec  10  File L3A:980057  Date 10-JAN-2014 21:30:09.10    </t>
  </si>
  <si>
    <t xml:space="preserve">Drv : XPOS= -20.085 YPOS= -23.914 ZPOS=   8.000 DSTD=   0.000                   </t>
  </si>
  <si>
    <t xml:space="preserve">Run :    11  Seq  11  Rec  11  File L3A:980057  Date 10-JAN-2014 22:37:20.91    </t>
  </si>
  <si>
    <t xml:space="preserve">Drv : XPOS= -20.085 YPOS= -24.121 ZPOS=   7.000 DSTD=   0.000                   </t>
  </si>
  <si>
    <t xml:space="preserve">Run :    12  Seq  12  Rec  12  File L3A:980057  Date 10-JAN-2014 23:44:55.01    </t>
  </si>
  <si>
    <t xml:space="preserve">Drv : XPOS= -20.085 YPOS= -24.285 ZPOS=   6.000 DSTD=   0.000                   </t>
  </si>
  <si>
    <t xml:space="preserve">Run :    13  Seq  13  Rec  13  File L3A:980057  Date 11-JAN-2014 00:52:33.20    </t>
  </si>
  <si>
    <t xml:space="preserve">Drv : XPOS= -20.085 YPOS= -24.340 ZPOS=   5.000 DSTD=   0.000                   </t>
  </si>
  <si>
    <t xml:space="preserve">Run :    14  Seq  14  Rec  14  File L3A:980057  Date 11-JAN-2014 02:00:07.70    </t>
  </si>
  <si>
    <t xml:space="preserve">Drv : XPOS= -20.085 YPOS= -24.498 ZPOS=   4.000 DSTD=   0.000                   </t>
  </si>
  <si>
    <t xml:space="preserve">Run :    15  Seq  15  Rec  15  File L3A:980057  Date 11-JAN-2014 03:14:32.03    </t>
  </si>
  <si>
    <t xml:space="preserve">Drv : XPOS= -20.085 YPOS= -24.698 ZPOS=   3.000 DSTD=   0.000                   </t>
  </si>
  <si>
    <t xml:space="preserve">Run :    16  Seq  16  Rec  16  File L3A:980057  Date 11-JAN-2014 04:23:21.91    </t>
  </si>
  <si>
    <t xml:space="preserve">Drv : XPOS= -20.085 YPOS= -24.697 ZPOS=   2.000 DSTD=   0.000                   </t>
  </si>
  <si>
    <t xml:space="preserve">Run :    17  Seq  17  Rec  17  File L3A:980057  Date 11-JAN-2014 05:31:01.09    </t>
  </si>
  <si>
    <t xml:space="preserve">Drv : XPOS= -20.085 YPOS= -24.691 ZPOS=   1.000 DSTD=   0.000                   </t>
  </si>
  <si>
    <t xml:space="preserve">Run :    18  Seq  18  Rec  18  File L3A:980057  Date 11-JAN-2014 06:36:55.12    </t>
  </si>
  <si>
    <t xml:space="preserve">Drv : XPOS= -20.085 YPOS= -24.754 ZPOS=   0.000 DSTD=   0.000                   </t>
  </si>
  <si>
    <t xml:space="preserve">Run :    19  Seq  19  Rec  19  File L3A:980057  Date 11-JAN-2014 07:42:17.44    </t>
  </si>
  <si>
    <t xml:space="preserve">Drv : XPOS= -20.085 YPOS= -24.704 ZPOS=  -1.000 DSTD=   0.000                   </t>
  </si>
  <si>
    <t xml:space="preserve">Run :    20  Seq  20  Rec  20  File L3A:980057  Date 11-JAN-2014 08:47:31.39    </t>
  </si>
  <si>
    <t xml:space="preserve">Drv : XPOS= -20.085 YPOS= -24.600 ZPOS=  -2.000 DSTD=   0.000                   </t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</si>
  <si>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</si>
  <si>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</si>
  <si>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</si>
  <si>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</si>
  <si>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</si>
  <si>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</si>
  <si>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</si>
  <si>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</si>
  <si>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</si>
  <si>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</si>
  <si>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</si>
  <si>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</si>
  <si>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</si>
  <si>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</si>
  <si>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</si>
  <si>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</si>
  <si>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</si>
  <si>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19</t>
  </si>
  <si>
    <t>Run 20</t>
  </si>
  <si>
    <t xml:space="preserve">Run :    21  Seq  21  Rec  21  File L3A:980057  Date 11-JAN-2014 09:53:08.75    </t>
  </si>
  <si>
    <t xml:space="preserve">Drv : XPOS= -20.085 YPOS= -24.507 ZPOS=  -3.000 DSTD=   0.000                   </t>
  </si>
  <si>
    <t xml:space="preserve">Run :    22  Seq  22  Rec  22  File L3A:980057  Date 11-JAN-2014 11:00:16.20    </t>
  </si>
  <si>
    <t xml:space="preserve">Drv : XPOS= -20.085 YPOS= -24.326 ZPOS=  -4.000 DSTD=   0.000                   </t>
  </si>
  <si>
    <t xml:space="preserve">Run :    23  Seq  23  Rec  23  File L3A:980057  Date 11-JAN-2014 12:06:54.61    </t>
  </si>
  <si>
    <t xml:space="preserve">Drv : XPOS= -20.085 YPOS= -24.206 ZPOS=  -5.000 DSTD=   0.000                   </t>
  </si>
  <si>
    <t xml:space="preserve">Run :    24  Seq  24  Rec  24  File L3A:980057  Date 11-JAN-2014 13:13:53.18    </t>
  </si>
  <si>
    <t xml:space="preserve">Drv : XPOS= -20.085 YPOS= -24.019 ZPOS=  -6.000 DSTD=   0.000                   </t>
  </si>
  <si>
    <t xml:space="preserve">Run :    25  Seq  25  Rec  25  File L3A:980057  Date 11-JAN-2014 14:22:20.50    </t>
  </si>
  <si>
    <t xml:space="preserve">Drv : XPOS= -20.085 YPOS= -23.906 ZPOS=  -7.000 DSTD=   0.000                   </t>
  </si>
  <si>
    <t xml:space="preserve">Run :    26  Seq  26  Rec  26  File L3A:980057  Date 11-JAN-2014 15:31:13.69    </t>
  </si>
  <si>
    <t xml:space="preserve">Drv : XPOS= -20.085 YPOS= -23.715 ZPOS=  -8.000 DSTD=   0.000                   </t>
  </si>
  <si>
    <t xml:space="preserve">Run :    27  Seq  27  Rec  27  File L3A:980057  Date 11-JAN-2014 16:40:49.09    </t>
  </si>
  <si>
    <t xml:space="preserve">Drv : XPOS= -20.085 YPOS= -23.280 ZPOS=  -9.000 DSTD=   0.000                   </t>
  </si>
  <si>
    <t xml:space="preserve">Run :    28  Seq  28  Rec  28  File L3A:980057  Date 11-JAN-2014 17:48:49.83    </t>
  </si>
  <si>
    <t xml:space="preserve">Drv : XPOS= -20.085 YPOS= -23.302 ZPOS= -10.000 DSTD=   0.000                   </t>
  </si>
  <si>
    <t xml:space="preserve">Run :    29  Seq  29  Rec  29  File L3A:980057  Date 11-JAN-2014 18:52:36.75    </t>
  </si>
  <si>
    <t xml:space="preserve">Drv : XPOS= -20.085 YPOS= -23.358 ZPOS= -11.000 DSTD=   0.000                   </t>
  </si>
  <si>
    <t>Run 21</t>
  </si>
  <si>
    <t>Run 22</t>
  </si>
  <si>
    <t>Run 23</t>
  </si>
  <si>
    <t>Run 24</t>
  </si>
  <si>
    <t>Run 25</t>
  </si>
  <si>
    <t>Run 26</t>
  </si>
  <si>
    <t>Run 27</t>
  </si>
  <si>
    <t>Run 28</t>
  </si>
  <si>
    <t>Run 29</t>
  </si>
  <si>
    <t xml:space="preserve">Run :    30  Seq  30  Rec  30  File L3A:980057  Date 11-JAN-2014 19:56:02.40    </t>
  </si>
  <si>
    <t xml:space="preserve">Drv : XPOS= -20.085 YPOS= -23.368 ZPOS= -12.000 DSTD=   0.000                   </t>
  </si>
  <si>
    <t xml:space="preserve">Run :    31  Seq  31  Rec  31  File L3A:980057  Date 11-JAN-2014 20:59:22.88    </t>
  </si>
  <si>
    <t xml:space="preserve">Drv : XPOS= -20.085 YPOS= -23.375 ZPOS= -13.000 DSTD=   0.000                   </t>
  </si>
  <si>
    <t xml:space="preserve">Run :    32  Seq  32  Rec  32  File L3A:980057  Date 11-JAN-2014 22:04:00.97    </t>
  </si>
  <si>
    <t xml:space="preserve">Drv : XPOS= -20.085 YPOS= -23.371 ZPOS= -14.000 DSTD=   0.000                   </t>
  </si>
  <si>
    <t xml:space="preserve">Run :    33  Seq  33  Rec  33  File L3A:980057  Date 11-JAN-2014 23:13:38.56    </t>
  </si>
  <si>
    <t xml:space="preserve">Drv : XPOS= -20.085 YPOS= -23.357 ZPOS= -15.000 DSTD=   0.000                   </t>
  </si>
  <si>
    <t xml:space="preserve">Run :    34  Seq  34  Rec  34  File L3A:980057  Date 12-JAN-2014 00:18:07.01    </t>
  </si>
  <si>
    <t xml:space="preserve">Drv : XPOS= -20.085 YPOS= -23.354 ZPOS= -16.000 DSTD=   0.000                   </t>
  </si>
  <si>
    <t xml:space="preserve">Run :    35  Seq  35  Rec  35  File L3A:980057  Date 12-JAN-2014 01:21:30.27    </t>
  </si>
  <si>
    <t xml:space="preserve">Drv : XPOS= -20.085 YPOS= -23.491 ZPOS= -24.000 DSTD=   0.000                   </t>
  </si>
  <si>
    <t xml:space="preserve">Run :    36  Seq  36  Rec  36  File L3A:980057  Date 12-JAN-2014 02:22:49.48    </t>
  </si>
  <si>
    <t xml:space="preserve">Mode: MW CENTR_PHI  Npts     1  Mon1[  DB]=    1000 *     1  Mon2[CF]=*      1  </t>
  </si>
  <si>
    <t xml:space="preserve">Drv :  2TM=  71.880 TMFR=  35.940  PSI= -45.000  PHI= -90.200 DSRD=  17.000     </t>
  </si>
  <si>
    <t xml:space="preserve">Run :    37  Seq  37  Rec  37  File L3A:980057  Date 12-JAN-2014 02:23:07.83    </t>
  </si>
  <si>
    <t xml:space="preserve">Drv : XPOS= -20.085 YPOS= -21.991 ZPOS=  24.000 DSTD=   0.000                   </t>
  </si>
  <si>
    <t xml:space="preserve">Run :    38  Seq  38  Rec  38  File L3A:980057  Date 12-JAN-2014 03:27:16.72    </t>
  </si>
  <si>
    <t xml:space="preserve">Drv : XPOS= -20.085 YPOS= -21.560 ZPOS=  16.000 DSTD=   0.000                   </t>
  </si>
  <si>
    <t xml:space="preserve">Run :    39  Seq  39  Rec  39  File L3A:980057  Date 12-JAN-2014 04:34:41.63    </t>
  </si>
  <si>
    <t xml:space="preserve">Drv : XPOS= -20.085 YPOS= -21.546 ZPOS=  12.000 DSTD=   0.000                   </t>
  </si>
  <si>
    <t>Run 30</t>
  </si>
  <si>
    <t>Run 31</t>
  </si>
  <si>
    <t>Run 32</t>
  </si>
  <si>
    <t>Run 33</t>
  </si>
  <si>
    <t>Run 34</t>
  </si>
  <si>
    <t>Run 35</t>
  </si>
  <si>
    <t>Run 36</t>
  </si>
  <si>
    <t>DATA NOT SUITABLE FOR GAUSSIAN FIT</t>
  </si>
  <si>
    <t>Run 37</t>
  </si>
  <si>
    <t>Run 38</t>
  </si>
  <si>
    <t>Run 39</t>
  </si>
  <si>
    <t xml:space="preserve">Run :    40  Seq  40  Rec  40  File L3A:980057  Date 12-JAN-2014 05:45:50.37    </t>
  </si>
  <si>
    <t xml:space="preserve">Drv : XPOS= -20.085 YPOS= -21.303 ZPOS=   9.000 DSTD=   0.000                   </t>
  </si>
  <si>
    <t xml:space="preserve">Run :    41  Seq  41  Rec  41  File L3A:980057  Date 12-JAN-2014 06:56:49.15    </t>
  </si>
  <si>
    <t xml:space="preserve">Drv : XPOS= -20.085 YPOS= -21.955 ZPOS=   6.000 DSTD=   0.000                   </t>
  </si>
  <si>
    <t xml:space="preserve">Run :    42  Seq  42  Rec  42  File L3A:980057  Date 12-JAN-2014 08:08:03.04    </t>
  </si>
  <si>
    <t xml:space="preserve">Drv : XPOS= -20.085 YPOS= -22.368 ZPOS=   3.000 DSTD=   0.000                   </t>
  </si>
  <si>
    <t xml:space="preserve">Run :    43  Seq  43  Rec  43  File L3A:980057  Date 12-JAN-2014 09:22:21.21    </t>
  </si>
  <si>
    <t xml:space="preserve">Drv : XPOS= -20.085 YPOS= -22.424 ZPOS=   0.000 DSTD=   0.000                   </t>
  </si>
  <si>
    <t xml:space="preserve">Run :    44  Seq  44  Rec  44  File L3A:980057  Date 12-JAN-2014 10:32:56.04    </t>
  </si>
  <si>
    <t xml:space="preserve">Drv : XPOS= -20.085 YPOS= -22.177 ZPOS=  -3.000 DSTD=   0.000                   </t>
  </si>
  <si>
    <t xml:space="preserve">Run :    45  Seq  45  Rec  45  File L3A:980057  Date 12-JAN-2014 11:42:08.97    </t>
  </si>
  <si>
    <t xml:space="preserve">Drv : XPOS= -20.085 YPOS= -21.689 ZPOS=  -6.000 DSTD=   0.000                   </t>
  </si>
  <si>
    <t xml:space="preserve">Run :    46  Seq  46  Rec  46  File L3A:980057  Date 12-JAN-2014 12:51:04.90    </t>
  </si>
  <si>
    <t xml:space="preserve">Drv : XPOS= -20.085 YPOS= -20.950 ZPOS=  -9.000 DSTD=   0.000                   </t>
  </si>
  <si>
    <t xml:space="preserve">Run :    47  Seq  47  Rec  47  File L3A:980057  Date 12-JAN-2014 13:59:46.91    </t>
  </si>
  <si>
    <t xml:space="preserve">Drv : XPOS= -20.085 YPOS= -21.038 ZPOS= -12.000 DSTD=   0.000                   </t>
  </si>
  <si>
    <t xml:space="preserve">Run :    48  Seq  48  Rec  48  File L3A:980057  Date 12-JAN-2014 15:08:28.05    </t>
  </si>
  <si>
    <t xml:space="preserve">Drv : XPOS= -20.085 YPOS= -21.024 ZPOS= -16.000 DSTD=   0.000                   </t>
  </si>
  <si>
    <t xml:space="preserve">Run :    49  Seq  49  Rec  49  File L3A:980057  Date 12-JAN-2014 16:17:00.89    </t>
  </si>
  <si>
    <t xml:space="preserve">Drv : XPOS= -20.085 YPOS= -21.161 ZPOS= -24.000 DSTD=   0.000                   </t>
  </si>
  <si>
    <t xml:space="preserve">Run :    50  Seq  50  Rec  50  File L3A:980057  Date 12-JAN-2014 17:25:36.28    </t>
  </si>
  <si>
    <t xml:space="preserve">Drv : XPOS= -20.085 YPOS= -24.000 ZPOS= -24.000 DSTD=   0.000                   </t>
  </si>
  <si>
    <t>Run 40</t>
  </si>
  <si>
    <t>Run 41</t>
  </si>
  <si>
    <t>Run 42</t>
  </si>
  <si>
    <t>Run 43</t>
  </si>
  <si>
    <t>Run 44</t>
  </si>
  <si>
    <t>Run 45</t>
  </si>
  <si>
    <t>Run 46</t>
  </si>
  <si>
    <t>Run 47</t>
  </si>
  <si>
    <t>Run 48</t>
  </si>
  <si>
    <t>Run 49</t>
  </si>
  <si>
    <t>Run 50</t>
  </si>
  <si>
    <t xml:space="preserve">Run :    51  Seq  51  Rec  51  File L3A:980057  Date 12-JAN-2014 17:25:50.03    </t>
  </si>
  <si>
    <t xml:space="preserve">Drv :  2TM=  71.880 TMFR=  35.940  PSI= -45.000  PHI= -90.200 DSRD=  13.000     </t>
  </si>
  <si>
    <t xml:space="preserve">Drv : XPOS= -20.085 YPOS= -24.474 ZPOS=   0.000 DSTD=   0.000                   </t>
  </si>
  <si>
    <t>Run 51</t>
  </si>
  <si>
    <t xml:space="preserve">Run :    52  Seq  52  Rec  52  File L3A:980057  Date 12-JAN-2014 18:34:33.27    </t>
  </si>
  <si>
    <t xml:space="preserve">Drv : XPOS= -20.085 YPOS= -24.174 ZPOS=   0.000 DSTD=   0.000                   </t>
  </si>
  <si>
    <t>Run 52</t>
  </si>
  <si>
    <t xml:space="preserve">Run :    53  Seq   1  Rec  51  File L3A:980057  Date 12-JAN-2014 19:53:13.15    </t>
  </si>
  <si>
    <t xml:space="preserve">Mode: MW CENTR_PHI  Npts     1  Mon1[  DB]=    1250 *   800  Mon2[CF]=*      1  </t>
  </si>
  <si>
    <t xml:space="preserve">Run :    54  Seq   2  Rec  52  File L3A:980057  Date 12-JAN-2014 21:19:24.70    </t>
  </si>
  <si>
    <t xml:space="preserve">Run :    55  Seq   3  Rec  53  File L3A:980057  Date 12-JAN-2014 22:45:57.04    </t>
  </si>
  <si>
    <t xml:space="preserve">Drv : XPOS= -20.085 YPOS= -23.874 ZPOS=   0.000 DSTD=   0.000                   </t>
  </si>
  <si>
    <t xml:space="preserve">Run :    56  Seq   4  Rec  54  File L3A:980057  Date 13-JAN-2014 00:12:17.30    </t>
  </si>
  <si>
    <t xml:space="preserve">Drv : XPOS= -20.085 YPOS= -23.574 ZPOS=   0.000 DSTD=   0.000                   </t>
  </si>
  <si>
    <t xml:space="preserve">Run :    57  Seq   5  Rec  55  File L3A:980057  Date 13-JAN-2014 01:38:46.26    </t>
  </si>
  <si>
    <t xml:space="preserve">Drv : XPOS= -20.085 YPOS= -23.274 ZPOS=   0.000 DSTD=   0.000                   </t>
  </si>
  <si>
    <t xml:space="preserve">Run :    58  Seq   6  Rec  56  File L3A:980057  Date 13-JAN-2014 03:05:26.98    </t>
  </si>
  <si>
    <t xml:space="preserve">Drv : XPOS= -20.085 YPOS= -22.974 ZPOS=   0.000 DSTD=   0.000                   </t>
  </si>
  <si>
    <t xml:space="preserve">Run :    59  Seq   7  Rec  57  File L3A:980057  Date 13-JAN-2014 04:32:09.23    </t>
  </si>
  <si>
    <t xml:space="preserve">Drv : XPOS= -20.085 YPOS= -22.674 ZPOS=   0.000 DSTD=   0.000                   </t>
  </si>
  <si>
    <t xml:space="preserve">Run :    60  Seq   8  Rec  10  File L3A:980057  Date 13-JAN-2014 05:58:13.82    </t>
  </si>
  <si>
    <t xml:space="preserve">Run :    61  Seq   9  Rec  11  File L3A:980057  Date 13-JAN-2014 07:24:30.23    </t>
  </si>
  <si>
    <t>Run 53</t>
  </si>
  <si>
    <t>Run 54</t>
  </si>
  <si>
    <t>Run 55</t>
  </si>
  <si>
    <t>Run 56</t>
  </si>
  <si>
    <t>***** MATRIX NOT INVERTIBLE OR OVERFLOW ERROR *****</t>
  </si>
  <si>
    <t>Run 57</t>
  </si>
  <si>
    <t>Run 58</t>
  </si>
  <si>
    <t>Run 59</t>
  </si>
  <si>
    <t>Run 60</t>
  </si>
  <si>
    <t>Run 61</t>
  </si>
  <si>
    <t>Z0 =</t>
  </si>
  <si>
    <t>Weld</t>
  </si>
  <si>
    <t>Surface</t>
  </si>
  <si>
    <t>Lambda =</t>
  </si>
  <si>
    <t>A</t>
  </si>
  <si>
    <t>Baseplate</t>
  </si>
  <si>
    <t>phi0</t>
  </si>
  <si>
    <t>deg.</t>
  </si>
  <si>
    <t>1/3Weld</t>
  </si>
  <si>
    <t>2/3Weld</t>
  </si>
  <si>
    <t>Material</t>
  </si>
  <si>
    <t>Depth</t>
  </si>
  <si>
    <t>X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</si>
  <si>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PHI</t>
    </r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</si>
  <si>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FWHM</t>
    </r>
  </si>
  <si>
    <t>d (A)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</si>
  <si>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d (A)</t>
    </r>
  </si>
  <si>
    <t>STRAIN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</si>
  <si>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STRAIN</t>
    </r>
  </si>
  <si>
    <t>d0 (A)</t>
  </si>
  <si>
    <t xml:space="preserve">Run :    62  Seq  10  Rec  12  File L3A:980057  Date 13-JAN-2014 08:50:44.49    </t>
  </si>
  <si>
    <t>Run 62</t>
  </si>
  <si>
    <t xml:space="preserve">Run :    63  Seq   1  Rec  11  File L3A:980057  Date 13-JAN-2014 10:18:30.79    </t>
  </si>
  <si>
    <t xml:space="preserve">Drv :  2TM=  71.880 TMFR=  35.940  PSI= -46.000  PHI= -90.200 DSRD=  12.000     </t>
  </si>
  <si>
    <t xml:space="preserve">Osc : PSI will oscillate     2.000 deg. during count.                           </t>
  </si>
  <si>
    <t>Run 63</t>
  </si>
  <si>
    <t xml:space="preserve">Run :    64  Seq   2  Rec  12  File L3A:980057  Date 13-JAN-2014 11:27:44.71    </t>
  </si>
  <si>
    <t>Run 64</t>
  </si>
  <si>
    <t xml:space="preserve">Run :    65  Seq   1  Rec  12  File L3A:980057  Date 13-JAN-2014 13:08:20.22    </t>
  </si>
  <si>
    <t xml:space="preserve">Osc :XPOS will oscillate    20.000 mm   during count.                           </t>
  </si>
  <si>
    <t xml:space="preserve">Run :    66  Seq   1  Rec  10  File L3A:980057  Date 13-JAN-2014 14:25:13.77    </t>
  </si>
  <si>
    <t xml:space="preserve">Run :    67  Seq   2  Rec  11  File L3A:980057  Date 13-JAN-2014 15:51:43.31    </t>
  </si>
  <si>
    <t xml:space="preserve">Run :    68  Seq   3  Rec  12  File L3A:980057  Date 13-JAN-2014 17:17:46.41    </t>
  </si>
  <si>
    <t xml:space="preserve">Run :    69  Seq   4  Rec  13  File L3A:980057  Date 13-JAN-2014 18:44:38.47    </t>
  </si>
  <si>
    <t xml:space="preserve">Run :    70  Seq   5  Rec  14  File L3A:980057  Date 13-JAN-2014 20:12:04.63    </t>
  </si>
  <si>
    <t xml:space="preserve">Run :    71  Seq   6  Rec  15  File L3A:980057  Date 13-JAN-2014 21:38:47.49    </t>
  </si>
  <si>
    <t xml:space="preserve">Run :    72  Seq   7  Rec  16  File L3A:980057  Date 13-JAN-2014 23:05:36.39    </t>
  </si>
  <si>
    <t xml:space="preserve">Run :    73  Seq   8  Rec  17  File L3A:980057  Date 14-JAN-2014 00:32:31.42    </t>
  </si>
  <si>
    <t xml:space="preserve">Run :    74  Seq   9  Rec  18  File L3A:980057  Date 14-JAN-2014 01:59:15.04    </t>
  </si>
  <si>
    <t xml:space="preserve">Run :    75  Seq  10  Rec  19  File L3A:980057  Date 14-JAN-2014 03:26:04.30    </t>
  </si>
  <si>
    <t>Run 65</t>
  </si>
  <si>
    <t>Run 66</t>
  </si>
  <si>
    <t>Run 67</t>
  </si>
  <si>
    <t>Run 68</t>
  </si>
  <si>
    <t>Run 69</t>
  </si>
  <si>
    <t>Run 70</t>
  </si>
  <si>
    <t>Run 71</t>
  </si>
  <si>
    <t>Run 72</t>
  </si>
  <si>
    <t>Run 73</t>
  </si>
  <si>
    <t>Run 74</t>
  </si>
  <si>
    <t>Run 75</t>
  </si>
</sst>
</file>

<file path=xl/styles.xml><?xml version="1.0" encoding="utf-8"?>
<styleSheet xmlns="http://schemas.openxmlformats.org/spreadsheetml/2006/main">
  <numFmts count="3">
    <numFmt numFmtId="164" formatCode="d\-mmm\-yyyy\ hh:mm:ss"/>
    <numFmt numFmtId="165" formatCode="0.0000"/>
    <numFmt numFmtId="166" formatCode="0.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  <font>
      <b/>
      <sz val="11"/>
      <color theme="1"/>
      <name val="Symbol"/>
      <family val="1"/>
      <charset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166" fontId="0" fillId="0" borderId="0" xfId="0" applyNumberFormat="1"/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16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1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2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3.xml"/></Relationships>
</file>

<file path=xl/charts/_rels/chart5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4.xml"/></Relationships>
</file>

<file path=xl/charts/_rels/chart5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5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6.xml"/></Relationships>
</file>

<file path=xl/charts/_rels/chart5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7.xml"/></Relationships>
</file>

<file path=xl/charts/_rels/chart5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8.xml"/></Relationships>
</file>

<file path=xl/charts/_rels/chart5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6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0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1.xml"/></Relationships>
</file>

<file path=xl/charts/_rels/chart6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2.xml"/></Relationships>
</file>

<file path=xl/charts/_rels/chart6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3.xml"/></Relationships>
</file>

<file path=xl/charts/_rels/chart6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4.xml"/></Relationships>
</file>

<file path=xl/charts/_rels/chart6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5.xml"/></Relationships>
</file>

<file path=xl/charts/_rels/chart6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6.xml"/></Relationships>
</file>

<file path=xl/charts/_rels/chart6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7.xml"/></Relationships>
</file>

<file path=xl/charts/_rels/chart6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8.xml"/></Relationships>
</file>

<file path=xl/charts/_rels/chart6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7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0.xml"/></Relationships>
</file>

<file path=xl/charts/_rels/chart7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1.xml"/></Relationships>
</file>

<file path=xl/charts/_rels/chart7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2.xml"/></Relationships>
</file>

<file path=xl/charts/_rels/chart7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3.xml"/></Relationships>
</file>

<file path=xl/charts/_rels/chart7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4.xml"/></Relationships>
</file>

<file path=xl/charts/_rels/chart7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5.xml"/></Relationships>
</file>

<file path=xl/charts/_rels/chart7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6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'980057'!$B$19:$B$50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'980057'!$E$19:$E$50</c:f>
              <c:numCache>
                <c:formatCode>General</c:formatCode>
                <c:ptCount val="32"/>
                <c:pt idx="0">
                  <c:v>383</c:v>
                </c:pt>
                <c:pt idx="1">
                  <c:v>410</c:v>
                </c:pt>
                <c:pt idx="2">
                  <c:v>423</c:v>
                </c:pt>
                <c:pt idx="3">
                  <c:v>416</c:v>
                </c:pt>
                <c:pt idx="4">
                  <c:v>464</c:v>
                </c:pt>
                <c:pt idx="5">
                  <c:v>529</c:v>
                </c:pt>
                <c:pt idx="6">
                  <c:v>503</c:v>
                </c:pt>
                <c:pt idx="7">
                  <c:v>560</c:v>
                </c:pt>
                <c:pt idx="8">
                  <c:v>584</c:v>
                </c:pt>
                <c:pt idx="9">
                  <c:v>534</c:v>
                </c:pt>
                <c:pt idx="10">
                  <c:v>655</c:v>
                </c:pt>
                <c:pt idx="11">
                  <c:v>572</c:v>
                </c:pt>
                <c:pt idx="12">
                  <c:v>692</c:v>
                </c:pt>
                <c:pt idx="13">
                  <c:v>717</c:v>
                </c:pt>
                <c:pt idx="14">
                  <c:v>760</c:v>
                </c:pt>
                <c:pt idx="15">
                  <c:v>792</c:v>
                </c:pt>
                <c:pt idx="16">
                  <c:v>708</c:v>
                </c:pt>
                <c:pt idx="17">
                  <c:v>665</c:v>
                </c:pt>
                <c:pt idx="18">
                  <c:v>667</c:v>
                </c:pt>
                <c:pt idx="19">
                  <c:v>636</c:v>
                </c:pt>
                <c:pt idx="20">
                  <c:v>609</c:v>
                </c:pt>
                <c:pt idx="21">
                  <c:v>564</c:v>
                </c:pt>
                <c:pt idx="22">
                  <c:v>607</c:v>
                </c:pt>
                <c:pt idx="23">
                  <c:v>562</c:v>
                </c:pt>
                <c:pt idx="24">
                  <c:v>562</c:v>
                </c:pt>
                <c:pt idx="25">
                  <c:v>599</c:v>
                </c:pt>
                <c:pt idx="26">
                  <c:v>531</c:v>
                </c:pt>
                <c:pt idx="27">
                  <c:v>615</c:v>
                </c:pt>
                <c:pt idx="28">
                  <c:v>615</c:v>
                </c:pt>
                <c:pt idx="29">
                  <c:v>575</c:v>
                </c:pt>
                <c:pt idx="30">
                  <c:v>585</c:v>
                </c:pt>
                <c:pt idx="31">
                  <c:v>598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'980057'!$B$19:$B$50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'980057'!$F$19:$F$50</c:f>
              <c:numCache>
                <c:formatCode>0</c:formatCode>
                <c:ptCount val="32"/>
                <c:pt idx="5">
                  <c:v>530.50625041096896</c:v>
                </c:pt>
                <c:pt idx="6">
                  <c:v>533.90354954212239</c:v>
                </c:pt>
                <c:pt idx="7">
                  <c:v>539.19227139412237</c:v>
                </c:pt>
                <c:pt idx="8">
                  <c:v>548.5577520903978</c:v>
                </c:pt>
                <c:pt idx="9">
                  <c:v>565.28358713347552</c:v>
                </c:pt>
                <c:pt idx="10">
                  <c:v>591.49673033645104</c:v>
                </c:pt>
                <c:pt idx="11">
                  <c:v>630.76144073060959</c:v>
                </c:pt>
                <c:pt idx="12">
                  <c:v>677.6680114578088</c:v>
                </c:pt>
                <c:pt idx="13">
                  <c:v>720.22965754339646</c:v>
                </c:pt>
                <c:pt idx="14">
                  <c:v>750.61742469143473</c:v>
                </c:pt>
                <c:pt idx="15">
                  <c:v>755.48665036256205</c:v>
                </c:pt>
                <c:pt idx="16">
                  <c:v>733.55440614599377</c:v>
                </c:pt>
                <c:pt idx="17">
                  <c:v>694.52615750956397</c:v>
                </c:pt>
                <c:pt idx="18">
                  <c:v>655.06799964575578</c:v>
                </c:pt>
                <c:pt idx="19">
                  <c:v>619.5018793455547</c:v>
                </c:pt>
                <c:pt idx="20">
                  <c:v>595.07200539421433</c:v>
                </c:pt>
                <c:pt idx="21">
                  <c:v>582.04577939091985</c:v>
                </c:pt>
                <c:pt idx="22">
                  <c:v>576.76495844140175</c:v>
                </c:pt>
                <c:pt idx="23">
                  <c:v>576.1518663519206</c:v>
                </c:pt>
                <c:pt idx="24">
                  <c:v>577.41512479525431</c:v>
                </c:pt>
                <c:pt idx="25">
                  <c:v>579.34081763577944</c:v>
                </c:pt>
                <c:pt idx="26">
                  <c:v>581.70214596895278</c:v>
                </c:pt>
                <c:pt idx="27">
                  <c:v>584.27711433911918</c:v>
                </c:pt>
                <c:pt idx="28">
                  <c:v>586.54876649013397</c:v>
                </c:pt>
                <c:pt idx="29">
                  <c:v>589.12767125386756</c:v>
                </c:pt>
                <c:pt idx="30">
                  <c:v>591.55568839579882</c:v>
                </c:pt>
                <c:pt idx="31">
                  <c:v>593.89710781547842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6559232"/>
        <c:axId val="176560768"/>
      </c:scatterChart>
      <c:valAx>
        <c:axId val="176559232"/>
        <c:scaling>
          <c:orientation val="minMax"/>
        </c:scaling>
        <c:axPos val="b"/>
        <c:numFmt formatCode="General" sourceLinked="1"/>
        <c:tickLblPos val="nextTo"/>
        <c:crossAx val="176560768"/>
        <c:crosses val="autoZero"/>
        <c:crossBetween val="midCat"/>
      </c:valAx>
      <c:valAx>
        <c:axId val="176560768"/>
        <c:scaling>
          <c:orientation val="minMax"/>
          <c:max val="900"/>
          <c:min val="300"/>
        </c:scaling>
        <c:axPos val="l"/>
        <c:majorGridlines/>
        <c:numFmt formatCode="General" sourceLinked="1"/>
        <c:tickLblPos val="nextTo"/>
        <c:crossAx val="1765592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'980057'!$B$469:$B$500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'980057'!$E$469:$E$500</c:f>
              <c:numCache>
                <c:formatCode>General</c:formatCode>
                <c:ptCount val="32"/>
                <c:pt idx="0">
                  <c:v>416</c:v>
                </c:pt>
                <c:pt idx="1">
                  <c:v>410</c:v>
                </c:pt>
                <c:pt idx="2">
                  <c:v>457</c:v>
                </c:pt>
                <c:pt idx="3">
                  <c:v>447</c:v>
                </c:pt>
                <c:pt idx="4">
                  <c:v>483</c:v>
                </c:pt>
                <c:pt idx="5">
                  <c:v>485</c:v>
                </c:pt>
                <c:pt idx="6">
                  <c:v>506</c:v>
                </c:pt>
                <c:pt idx="7">
                  <c:v>528</c:v>
                </c:pt>
                <c:pt idx="8">
                  <c:v>526</c:v>
                </c:pt>
                <c:pt idx="9">
                  <c:v>575</c:v>
                </c:pt>
                <c:pt idx="10">
                  <c:v>551</c:v>
                </c:pt>
                <c:pt idx="11">
                  <c:v>559</c:v>
                </c:pt>
                <c:pt idx="12">
                  <c:v>604</c:v>
                </c:pt>
                <c:pt idx="13">
                  <c:v>624</c:v>
                </c:pt>
                <c:pt idx="14">
                  <c:v>645</c:v>
                </c:pt>
                <c:pt idx="15">
                  <c:v>642</c:v>
                </c:pt>
                <c:pt idx="16">
                  <c:v>673</c:v>
                </c:pt>
                <c:pt idx="17">
                  <c:v>638</c:v>
                </c:pt>
                <c:pt idx="18">
                  <c:v>661</c:v>
                </c:pt>
                <c:pt idx="19">
                  <c:v>643</c:v>
                </c:pt>
                <c:pt idx="20">
                  <c:v>647</c:v>
                </c:pt>
                <c:pt idx="21">
                  <c:v>627</c:v>
                </c:pt>
                <c:pt idx="22">
                  <c:v>671</c:v>
                </c:pt>
                <c:pt idx="23">
                  <c:v>617</c:v>
                </c:pt>
                <c:pt idx="24">
                  <c:v>567</c:v>
                </c:pt>
                <c:pt idx="25">
                  <c:v>604</c:v>
                </c:pt>
                <c:pt idx="26">
                  <c:v>619</c:v>
                </c:pt>
                <c:pt idx="27">
                  <c:v>648</c:v>
                </c:pt>
                <c:pt idx="28">
                  <c:v>639</c:v>
                </c:pt>
                <c:pt idx="29">
                  <c:v>552</c:v>
                </c:pt>
                <c:pt idx="30">
                  <c:v>567</c:v>
                </c:pt>
                <c:pt idx="31">
                  <c:v>638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'980057'!$B$469:$B$500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'980057'!$F$469:$F$500</c:f>
              <c:numCache>
                <c:formatCode>0</c:formatCode>
                <c:ptCount val="32"/>
                <c:pt idx="5">
                  <c:v>492.78378608753718</c:v>
                </c:pt>
                <c:pt idx="6">
                  <c:v>503.8746668230196</c:v>
                </c:pt>
                <c:pt idx="7">
                  <c:v>517.06166653081425</c:v>
                </c:pt>
                <c:pt idx="8">
                  <c:v>532.1115177293309</c:v>
                </c:pt>
                <c:pt idx="9">
                  <c:v>548.70379210914871</c:v>
                </c:pt>
                <c:pt idx="10">
                  <c:v>565.75542799905577</c:v>
                </c:pt>
                <c:pt idx="11">
                  <c:v>584.18026473524469</c:v>
                </c:pt>
                <c:pt idx="12">
                  <c:v>602.19735632873176</c:v>
                </c:pt>
                <c:pt idx="13">
                  <c:v>618.14126377704952</c:v>
                </c:pt>
                <c:pt idx="14">
                  <c:v>632.93586283109403</c:v>
                </c:pt>
                <c:pt idx="15">
                  <c:v>644.66762287513086</c:v>
                </c:pt>
                <c:pt idx="16">
                  <c:v>652.51935589120512</c:v>
                </c:pt>
                <c:pt idx="17">
                  <c:v>656.17545585116704</c:v>
                </c:pt>
                <c:pt idx="18">
                  <c:v>656.00087363745422</c:v>
                </c:pt>
                <c:pt idx="19">
                  <c:v>652.51999057401679</c:v>
                </c:pt>
                <c:pt idx="20">
                  <c:v>646.25820115067563</c:v>
                </c:pt>
                <c:pt idx="21">
                  <c:v>638.31255203599903</c:v>
                </c:pt>
                <c:pt idx="22">
                  <c:v>629.27109977055238</c:v>
                </c:pt>
                <c:pt idx="23">
                  <c:v>620.71485307808939</c:v>
                </c:pt>
                <c:pt idx="24">
                  <c:v>613.73116019747636</c:v>
                </c:pt>
                <c:pt idx="25">
                  <c:v>608.14710969037469</c:v>
                </c:pt>
                <c:pt idx="26">
                  <c:v>603.75922074732239</c:v>
                </c:pt>
                <c:pt idx="27">
                  <c:v>601.08885958884127</c:v>
                </c:pt>
                <c:pt idx="28">
                  <c:v>600.29740703902087</c:v>
                </c:pt>
                <c:pt idx="29">
                  <c:v>600.92202496601033</c:v>
                </c:pt>
                <c:pt idx="30">
                  <c:v>602.72524231071588</c:v>
                </c:pt>
                <c:pt idx="31">
                  <c:v>605.33205616233681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0194816"/>
        <c:axId val="170196352"/>
      </c:scatterChart>
      <c:valAx>
        <c:axId val="170194816"/>
        <c:scaling>
          <c:orientation val="minMax"/>
        </c:scaling>
        <c:axPos val="b"/>
        <c:numFmt formatCode="General" sourceLinked="1"/>
        <c:tickLblPos val="nextTo"/>
        <c:crossAx val="170196352"/>
        <c:crosses val="autoZero"/>
        <c:crossBetween val="midCat"/>
      </c:valAx>
      <c:valAx>
        <c:axId val="170196352"/>
        <c:scaling>
          <c:orientation val="minMax"/>
          <c:max val="800"/>
          <c:min val="400"/>
        </c:scaling>
        <c:axPos val="l"/>
        <c:majorGridlines/>
        <c:numFmt formatCode="General" sourceLinked="1"/>
        <c:tickLblPos val="nextTo"/>
        <c:crossAx val="1701948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'980057'!$B$519:$B$550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'980057'!$E$519:$E$550</c:f>
              <c:numCache>
                <c:formatCode>General</c:formatCode>
                <c:ptCount val="32"/>
                <c:pt idx="0">
                  <c:v>433</c:v>
                </c:pt>
                <c:pt idx="1">
                  <c:v>445</c:v>
                </c:pt>
                <c:pt idx="2">
                  <c:v>433</c:v>
                </c:pt>
                <c:pt idx="3">
                  <c:v>456</c:v>
                </c:pt>
                <c:pt idx="4">
                  <c:v>493</c:v>
                </c:pt>
                <c:pt idx="5">
                  <c:v>455</c:v>
                </c:pt>
                <c:pt idx="6">
                  <c:v>538</c:v>
                </c:pt>
                <c:pt idx="7">
                  <c:v>480</c:v>
                </c:pt>
                <c:pt idx="8">
                  <c:v>561</c:v>
                </c:pt>
                <c:pt idx="9">
                  <c:v>552</c:v>
                </c:pt>
                <c:pt idx="10">
                  <c:v>579</c:v>
                </c:pt>
                <c:pt idx="11">
                  <c:v>570</c:v>
                </c:pt>
                <c:pt idx="12">
                  <c:v>621</c:v>
                </c:pt>
                <c:pt idx="13">
                  <c:v>616</c:v>
                </c:pt>
                <c:pt idx="14">
                  <c:v>635</c:v>
                </c:pt>
                <c:pt idx="15">
                  <c:v>650</c:v>
                </c:pt>
                <c:pt idx="16">
                  <c:v>619</c:v>
                </c:pt>
                <c:pt idx="17">
                  <c:v>635</c:v>
                </c:pt>
                <c:pt idx="18">
                  <c:v>671</c:v>
                </c:pt>
                <c:pt idx="19">
                  <c:v>699</c:v>
                </c:pt>
                <c:pt idx="20">
                  <c:v>628</c:v>
                </c:pt>
                <c:pt idx="21">
                  <c:v>614</c:v>
                </c:pt>
                <c:pt idx="22">
                  <c:v>593</c:v>
                </c:pt>
                <c:pt idx="23">
                  <c:v>572</c:v>
                </c:pt>
                <c:pt idx="24">
                  <c:v>619</c:v>
                </c:pt>
                <c:pt idx="25">
                  <c:v>625</c:v>
                </c:pt>
                <c:pt idx="26">
                  <c:v>566</c:v>
                </c:pt>
                <c:pt idx="27">
                  <c:v>641</c:v>
                </c:pt>
                <c:pt idx="28">
                  <c:v>606</c:v>
                </c:pt>
                <c:pt idx="29">
                  <c:v>569</c:v>
                </c:pt>
                <c:pt idx="30">
                  <c:v>585</c:v>
                </c:pt>
                <c:pt idx="31">
                  <c:v>650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'980057'!$B$519:$B$550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'980057'!$F$519:$F$550</c:f>
              <c:numCache>
                <c:formatCode>0</c:formatCode>
                <c:ptCount val="32"/>
                <c:pt idx="5">
                  <c:v>477.00213236142804</c:v>
                </c:pt>
                <c:pt idx="6">
                  <c:v>493.1339065363635</c:v>
                </c:pt>
                <c:pt idx="7">
                  <c:v>511.49645328021006</c:v>
                </c:pt>
                <c:pt idx="8">
                  <c:v>531.36393582615722</c:v>
                </c:pt>
                <c:pt idx="9">
                  <c:v>551.98119512170456</c:v>
                </c:pt>
                <c:pt idx="10">
                  <c:v>571.83362891812067</c:v>
                </c:pt>
                <c:pt idx="11">
                  <c:v>591.80499783506457</c:v>
                </c:pt>
                <c:pt idx="12">
                  <c:v>609.81414455256891</c:v>
                </c:pt>
                <c:pt idx="13">
                  <c:v>624.36236008707954</c:v>
                </c:pt>
                <c:pt idx="14">
                  <c:v>636.39967609836117</c:v>
                </c:pt>
                <c:pt idx="15">
                  <c:v>644.41534731822514</c:v>
                </c:pt>
                <c:pt idx="16">
                  <c:v>648.12988893379259</c:v>
                </c:pt>
                <c:pt idx="17">
                  <c:v>647.81075751652497</c:v>
                </c:pt>
                <c:pt idx="18">
                  <c:v>644.50127031320733</c:v>
                </c:pt>
                <c:pt idx="19">
                  <c:v>638.5649879930711</c:v>
                </c:pt>
                <c:pt idx="20">
                  <c:v>630.93564361045162</c:v>
                </c:pt>
                <c:pt idx="21">
                  <c:v>622.79215138271024</c:v>
                </c:pt>
                <c:pt idx="22">
                  <c:v>614.65099465480603</c:v>
                </c:pt>
                <c:pt idx="23">
                  <c:v>607.83282720957902</c:v>
                </c:pt>
                <c:pt idx="24">
                  <c:v>602.96892033205745</c:v>
                </c:pt>
                <c:pt idx="25">
                  <c:v>599.73753607897345</c:v>
                </c:pt>
                <c:pt idx="26">
                  <c:v>598.01025140027434</c:v>
                </c:pt>
                <c:pt idx="27">
                  <c:v>598.0873915533225</c:v>
                </c:pt>
                <c:pt idx="28">
                  <c:v>599.56435722889501</c:v>
                </c:pt>
                <c:pt idx="29">
                  <c:v>602.55953755480095</c:v>
                </c:pt>
                <c:pt idx="30">
                  <c:v>606.39498884834643</c:v>
                </c:pt>
                <c:pt idx="31">
                  <c:v>610.79765637008973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ser>
          <c:idx val="4"/>
          <c:order val="4"/>
          <c:spPr>
            <a:ln w="28575">
              <a:noFill/>
            </a:ln>
          </c:spPr>
          <c:xVal>
            <c:numRef>
              <c:f>'980057'!$B$3119:$B$3150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'980057'!$E$3119:$E$3150</c:f>
              <c:numCache>
                <c:formatCode>General</c:formatCode>
                <c:ptCount val="32"/>
                <c:pt idx="0">
                  <c:v>408</c:v>
                </c:pt>
                <c:pt idx="1">
                  <c:v>432</c:v>
                </c:pt>
                <c:pt idx="2">
                  <c:v>473</c:v>
                </c:pt>
                <c:pt idx="3">
                  <c:v>474</c:v>
                </c:pt>
                <c:pt idx="4">
                  <c:v>472</c:v>
                </c:pt>
                <c:pt idx="5">
                  <c:v>515</c:v>
                </c:pt>
                <c:pt idx="6">
                  <c:v>533</c:v>
                </c:pt>
                <c:pt idx="7">
                  <c:v>561</c:v>
                </c:pt>
                <c:pt idx="8">
                  <c:v>557</c:v>
                </c:pt>
                <c:pt idx="9">
                  <c:v>545</c:v>
                </c:pt>
                <c:pt idx="10">
                  <c:v>611</c:v>
                </c:pt>
                <c:pt idx="11">
                  <c:v>583</c:v>
                </c:pt>
                <c:pt idx="12">
                  <c:v>628</c:v>
                </c:pt>
                <c:pt idx="13">
                  <c:v>600</c:v>
                </c:pt>
                <c:pt idx="14">
                  <c:v>689</c:v>
                </c:pt>
                <c:pt idx="15">
                  <c:v>641</c:v>
                </c:pt>
                <c:pt idx="16">
                  <c:v>705</c:v>
                </c:pt>
                <c:pt idx="17">
                  <c:v>658</c:v>
                </c:pt>
                <c:pt idx="18">
                  <c:v>685</c:v>
                </c:pt>
                <c:pt idx="19">
                  <c:v>648</c:v>
                </c:pt>
                <c:pt idx="20">
                  <c:v>656</c:v>
                </c:pt>
                <c:pt idx="21">
                  <c:v>630</c:v>
                </c:pt>
                <c:pt idx="22">
                  <c:v>719</c:v>
                </c:pt>
                <c:pt idx="23">
                  <c:v>630</c:v>
                </c:pt>
                <c:pt idx="24">
                  <c:v>579</c:v>
                </c:pt>
                <c:pt idx="25">
                  <c:v>607</c:v>
                </c:pt>
                <c:pt idx="26">
                  <c:v>599</c:v>
                </c:pt>
                <c:pt idx="27">
                  <c:v>592</c:v>
                </c:pt>
                <c:pt idx="28">
                  <c:v>666</c:v>
                </c:pt>
                <c:pt idx="29">
                  <c:v>645</c:v>
                </c:pt>
                <c:pt idx="30">
                  <c:v>653</c:v>
                </c:pt>
                <c:pt idx="31">
                  <c:v>631</c:v>
                </c:pt>
              </c:numCache>
            </c:numRef>
          </c:yVal>
        </c:ser>
        <c:axId val="171218432"/>
        <c:axId val="171219968"/>
      </c:scatterChart>
      <c:valAx>
        <c:axId val="171218432"/>
        <c:scaling>
          <c:orientation val="minMax"/>
        </c:scaling>
        <c:axPos val="b"/>
        <c:numFmt formatCode="General" sourceLinked="1"/>
        <c:tickLblPos val="nextTo"/>
        <c:crossAx val="171219968"/>
        <c:crosses val="autoZero"/>
        <c:crossBetween val="midCat"/>
      </c:valAx>
      <c:valAx>
        <c:axId val="171219968"/>
        <c:scaling>
          <c:orientation val="minMax"/>
          <c:max val="800"/>
          <c:min val="400"/>
        </c:scaling>
        <c:axPos val="l"/>
        <c:majorGridlines/>
        <c:numFmt formatCode="General" sourceLinked="1"/>
        <c:tickLblPos val="nextTo"/>
        <c:crossAx val="1712184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'980057'!$B$569:$B$600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'980057'!$E$569:$E$600</c:f>
              <c:numCache>
                <c:formatCode>General</c:formatCode>
                <c:ptCount val="32"/>
                <c:pt idx="0">
                  <c:v>399</c:v>
                </c:pt>
                <c:pt idx="1">
                  <c:v>422</c:v>
                </c:pt>
                <c:pt idx="2">
                  <c:v>425</c:v>
                </c:pt>
                <c:pt idx="3">
                  <c:v>456</c:v>
                </c:pt>
                <c:pt idx="4">
                  <c:v>498</c:v>
                </c:pt>
                <c:pt idx="5">
                  <c:v>545</c:v>
                </c:pt>
                <c:pt idx="6">
                  <c:v>518</c:v>
                </c:pt>
                <c:pt idx="7">
                  <c:v>504</c:v>
                </c:pt>
                <c:pt idx="8">
                  <c:v>560</c:v>
                </c:pt>
                <c:pt idx="9">
                  <c:v>520</c:v>
                </c:pt>
                <c:pt idx="10">
                  <c:v>560</c:v>
                </c:pt>
                <c:pt idx="11">
                  <c:v>556</c:v>
                </c:pt>
                <c:pt idx="12">
                  <c:v>586</c:v>
                </c:pt>
                <c:pt idx="13">
                  <c:v>579</c:v>
                </c:pt>
                <c:pt idx="14">
                  <c:v>626</c:v>
                </c:pt>
                <c:pt idx="15">
                  <c:v>645</c:v>
                </c:pt>
                <c:pt idx="16">
                  <c:v>665</c:v>
                </c:pt>
                <c:pt idx="17">
                  <c:v>584</c:v>
                </c:pt>
                <c:pt idx="18">
                  <c:v>694</c:v>
                </c:pt>
                <c:pt idx="19">
                  <c:v>659</c:v>
                </c:pt>
                <c:pt idx="20">
                  <c:v>618</c:v>
                </c:pt>
                <c:pt idx="21">
                  <c:v>610</c:v>
                </c:pt>
                <c:pt idx="22">
                  <c:v>622</c:v>
                </c:pt>
                <c:pt idx="23">
                  <c:v>602</c:v>
                </c:pt>
                <c:pt idx="24">
                  <c:v>587</c:v>
                </c:pt>
                <c:pt idx="25">
                  <c:v>586</c:v>
                </c:pt>
                <c:pt idx="26">
                  <c:v>607</c:v>
                </c:pt>
                <c:pt idx="27">
                  <c:v>588</c:v>
                </c:pt>
                <c:pt idx="28">
                  <c:v>599</c:v>
                </c:pt>
                <c:pt idx="29">
                  <c:v>585</c:v>
                </c:pt>
                <c:pt idx="30">
                  <c:v>582</c:v>
                </c:pt>
                <c:pt idx="31">
                  <c:v>655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'980057'!$B$569:$B$600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'980057'!$F$569:$F$600</c:f>
              <c:numCache>
                <c:formatCode>0</c:formatCode>
                <c:ptCount val="32"/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ser>
          <c:idx val="4"/>
          <c:order val="4"/>
          <c:spPr>
            <a:ln w="28575">
              <a:noFill/>
            </a:ln>
          </c:spPr>
          <c:xVal>
            <c:numRef>
              <c:f>'980057'!$N$569:$N$600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'980057'!$O$569:$O$600</c:f>
              <c:numCache>
                <c:formatCode>General</c:formatCode>
                <c:ptCount val="32"/>
                <c:pt idx="0">
                  <c:v>442.4</c:v>
                </c:pt>
                <c:pt idx="1">
                  <c:v>445.6</c:v>
                </c:pt>
                <c:pt idx="2">
                  <c:v>471.2</c:v>
                </c:pt>
                <c:pt idx="3">
                  <c:v>461.6</c:v>
                </c:pt>
                <c:pt idx="4">
                  <c:v>486.4</c:v>
                </c:pt>
                <c:pt idx="5">
                  <c:v>508.8</c:v>
                </c:pt>
                <c:pt idx="6">
                  <c:v>529.6</c:v>
                </c:pt>
                <c:pt idx="7">
                  <c:v>527.20000000000005</c:v>
                </c:pt>
                <c:pt idx="8">
                  <c:v>557.6</c:v>
                </c:pt>
                <c:pt idx="9">
                  <c:v>561.6</c:v>
                </c:pt>
                <c:pt idx="10">
                  <c:v>585.6</c:v>
                </c:pt>
                <c:pt idx="11">
                  <c:v>593.6</c:v>
                </c:pt>
                <c:pt idx="12">
                  <c:v>633.6</c:v>
                </c:pt>
                <c:pt idx="13">
                  <c:v>592</c:v>
                </c:pt>
                <c:pt idx="14">
                  <c:v>648</c:v>
                </c:pt>
                <c:pt idx="15">
                  <c:v>663.2</c:v>
                </c:pt>
                <c:pt idx="16">
                  <c:v>652.79999999999995</c:v>
                </c:pt>
                <c:pt idx="17">
                  <c:v>627.20000000000005</c:v>
                </c:pt>
                <c:pt idx="18">
                  <c:v>620</c:v>
                </c:pt>
                <c:pt idx="19">
                  <c:v>641.6</c:v>
                </c:pt>
                <c:pt idx="20">
                  <c:v>639.20000000000005</c:v>
                </c:pt>
                <c:pt idx="21">
                  <c:v>641.6</c:v>
                </c:pt>
                <c:pt idx="22">
                  <c:v>623.20000000000005</c:v>
                </c:pt>
                <c:pt idx="23">
                  <c:v>631.20000000000005</c:v>
                </c:pt>
                <c:pt idx="24">
                  <c:v>613.6</c:v>
                </c:pt>
                <c:pt idx="25">
                  <c:v>608.79999999999995</c:v>
                </c:pt>
                <c:pt idx="26">
                  <c:v>588</c:v>
                </c:pt>
                <c:pt idx="27">
                  <c:v>613.6</c:v>
                </c:pt>
                <c:pt idx="28">
                  <c:v>610.4</c:v>
                </c:pt>
                <c:pt idx="29">
                  <c:v>582.4</c:v>
                </c:pt>
                <c:pt idx="30">
                  <c:v>612</c:v>
                </c:pt>
                <c:pt idx="31">
                  <c:v>597.6</c:v>
                </c:pt>
              </c:numCache>
            </c:numRef>
          </c:yVal>
        </c:ser>
        <c:axId val="177910912"/>
        <c:axId val="177912448"/>
      </c:scatterChart>
      <c:valAx>
        <c:axId val="177910912"/>
        <c:scaling>
          <c:orientation val="minMax"/>
        </c:scaling>
        <c:axPos val="b"/>
        <c:numFmt formatCode="General" sourceLinked="1"/>
        <c:tickLblPos val="nextTo"/>
        <c:crossAx val="177912448"/>
        <c:crosses val="autoZero"/>
        <c:crossBetween val="midCat"/>
      </c:valAx>
      <c:valAx>
        <c:axId val="177912448"/>
        <c:scaling>
          <c:orientation val="minMax"/>
          <c:max val="800"/>
          <c:min val="400"/>
        </c:scaling>
        <c:axPos val="l"/>
        <c:majorGridlines/>
        <c:numFmt formatCode="General" sourceLinked="1"/>
        <c:tickLblPos val="nextTo"/>
        <c:crossAx val="1779109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'980057'!$B$619:$B$650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'980057'!$E$619:$E$650</c:f>
              <c:numCache>
                <c:formatCode>General</c:formatCode>
                <c:ptCount val="32"/>
                <c:pt idx="0">
                  <c:v>406</c:v>
                </c:pt>
                <c:pt idx="1">
                  <c:v>446</c:v>
                </c:pt>
                <c:pt idx="2">
                  <c:v>414</c:v>
                </c:pt>
                <c:pt idx="3">
                  <c:v>457</c:v>
                </c:pt>
                <c:pt idx="4">
                  <c:v>471</c:v>
                </c:pt>
                <c:pt idx="5">
                  <c:v>504</c:v>
                </c:pt>
                <c:pt idx="6">
                  <c:v>493</c:v>
                </c:pt>
                <c:pt idx="7">
                  <c:v>523</c:v>
                </c:pt>
                <c:pt idx="8">
                  <c:v>522</c:v>
                </c:pt>
                <c:pt idx="9">
                  <c:v>522</c:v>
                </c:pt>
                <c:pt idx="10">
                  <c:v>565</c:v>
                </c:pt>
                <c:pt idx="11">
                  <c:v>612</c:v>
                </c:pt>
                <c:pt idx="12">
                  <c:v>602</c:v>
                </c:pt>
                <c:pt idx="13">
                  <c:v>617</c:v>
                </c:pt>
                <c:pt idx="14">
                  <c:v>672</c:v>
                </c:pt>
                <c:pt idx="15">
                  <c:v>613</c:v>
                </c:pt>
                <c:pt idx="16">
                  <c:v>711</c:v>
                </c:pt>
                <c:pt idx="17">
                  <c:v>663</c:v>
                </c:pt>
                <c:pt idx="18">
                  <c:v>689</c:v>
                </c:pt>
                <c:pt idx="19">
                  <c:v>635</c:v>
                </c:pt>
                <c:pt idx="20">
                  <c:v>651</c:v>
                </c:pt>
                <c:pt idx="21">
                  <c:v>594</c:v>
                </c:pt>
                <c:pt idx="22">
                  <c:v>634</c:v>
                </c:pt>
                <c:pt idx="23">
                  <c:v>575</c:v>
                </c:pt>
                <c:pt idx="24">
                  <c:v>648</c:v>
                </c:pt>
                <c:pt idx="25">
                  <c:v>599</c:v>
                </c:pt>
                <c:pt idx="26">
                  <c:v>645</c:v>
                </c:pt>
                <c:pt idx="27">
                  <c:v>582</c:v>
                </c:pt>
                <c:pt idx="28">
                  <c:v>620</c:v>
                </c:pt>
                <c:pt idx="29">
                  <c:v>586</c:v>
                </c:pt>
                <c:pt idx="30">
                  <c:v>614</c:v>
                </c:pt>
                <c:pt idx="31">
                  <c:v>554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'980057'!$B$619:$B$650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'980057'!$F$619:$F$650</c:f>
              <c:numCache>
                <c:formatCode>0</c:formatCode>
                <c:ptCount val="32"/>
                <c:pt idx="5">
                  <c:v>493.88562459225722</c:v>
                </c:pt>
                <c:pt idx="6">
                  <c:v>503.20238091208688</c:v>
                </c:pt>
                <c:pt idx="7">
                  <c:v>514.94931987658492</c:v>
                </c:pt>
                <c:pt idx="8">
                  <c:v>529.29031508048683</c:v>
                </c:pt>
                <c:pt idx="9">
                  <c:v>546.20779208190868</c:v>
                </c:pt>
                <c:pt idx="10">
                  <c:v>564.6834781523994</c:v>
                </c:pt>
                <c:pt idx="11">
                  <c:v>585.70242700122185</c:v>
                </c:pt>
                <c:pt idx="12">
                  <c:v>607.0782532238195</c:v>
                </c:pt>
                <c:pt idx="13">
                  <c:v>626.40408755748524</c:v>
                </c:pt>
                <c:pt idx="14">
                  <c:v>644.30998236108485</c:v>
                </c:pt>
                <c:pt idx="15">
                  <c:v>657.94425753672897</c:v>
                </c:pt>
                <c:pt idx="16">
                  <c:v>665.9215107475469</c:v>
                </c:pt>
                <c:pt idx="17">
                  <c:v>667.77822795261943</c:v>
                </c:pt>
                <c:pt idx="18">
                  <c:v>664.45229871086121</c:v>
                </c:pt>
                <c:pt idx="19">
                  <c:v>656.56080295343588</c:v>
                </c:pt>
                <c:pt idx="20">
                  <c:v>645.44265491748149</c:v>
                </c:pt>
                <c:pt idx="21">
                  <c:v>633.08446470665808</c:v>
                </c:pt>
                <c:pt idx="22">
                  <c:v>620.51235804884402</c:v>
                </c:pt>
                <c:pt idx="23">
                  <c:v>609.913789254878</c:v>
                </c:pt>
                <c:pt idx="24">
                  <c:v>602.29368005148547</c:v>
                </c:pt>
                <c:pt idx="25">
                  <c:v>597.07450603119196</c:v>
                </c:pt>
                <c:pt idx="26">
                  <c:v>593.87026471953357</c:v>
                </c:pt>
                <c:pt idx="27">
                  <c:v>592.91474139196532</c:v>
                </c:pt>
                <c:pt idx="28">
                  <c:v>593.70710554461175</c:v>
                </c:pt>
                <c:pt idx="29">
                  <c:v>595.96235781788744</c:v>
                </c:pt>
                <c:pt idx="30">
                  <c:v>599.00129687682647</c:v>
                </c:pt>
                <c:pt idx="31">
                  <c:v>602.4789619960053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7942528"/>
        <c:axId val="177944064"/>
      </c:scatterChart>
      <c:valAx>
        <c:axId val="177942528"/>
        <c:scaling>
          <c:orientation val="minMax"/>
        </c:scaling>
        <c:axPos val="b"/>
        <c:numFmt formatCode="General" sourceLinked="1"/>
        <c:tickLblPos val="nextTo"/>
        <c:crossAx val="177944064"/>
        <c:crosses val="autoZero"/>
        <c:crossBetween val="midCat"/>
      </c:valAx>
      <c:valAx>
        <c:axId val="177944064"/>
        <c:scaling>
          <c:orientation val="minMax"/>
          <c:max val="800"/>
          <c:min val="300"/>
        </c:scaling>
        <c:axPos val="l"/>
        <c:majorGridlines/>
        <c:numFmt formatCode="General" sourceLinked="1"/>
        <c:tickLblPos val="nextTo"/>
        <c:crossAx val="1779425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'980057'!$B$669:$B$700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'980057'!$E$669:$E$700</c:f>
              <c:numCache>
                <c:formatCode>General</c:formatCode>
                <c:ptCount val="32"/>
                <c:pt idx="0">
                  <c:v>418</c:v>
                </c:pt>
                <c:pt idx="1">
                  <c:v>392</c:v>
                </c:pt>
                <c:pt idx="2">
                  <c:v>395</c:v>
                </c:pt>
                <c:pt idx="3">
                  <c:v>463</c:v>
                </c:pt>
                <c:pt idx="4">
                  <c:v>481</c:v>
                </c:pt>
                <c:pt idx="5">
                  <c:v>503</c:v>
                </c:pt>
                <c:pt idx="6">
                  <c:v>496</c:v>
                </c:pt>
                <c:pt idx="7">
                  <c:v>558</c:v>
                </c:pt>
                <c:pt idx="8">
                  <c:v>495</c:v>
                </c:pt>
                <c:pt idx="9">
                  <c:v>573</c:v>
                </c:pt>
                <c:pt idx="10">
                  <c:v>610</c:v>
                </c:pt>
                <c:pt idx="11">
                  <c:v>583</c:v>
                </c:pt>
                <c:pt idx="12">
                  <c:v>600</c:v>
                </c:pt>
                <c:pt idx="13">
                  <c:v>655</c:v>
                </c:pt>
                <c:pt idx="14">
                  <c:v>651</c:v>
                </c:pt>
                <c:pt idx="15">
                  <c:v>625</c:v>
                </c:pt>
                <c:pt idx="16">
                  <c:v>646</c:v>
                </c:pt>
                <c:pt idx="17">
                  <c:v>675</c:v>
                </c:pt>
                <c:pt idx="18">
                  <c:v>691</c:v>
                </c:pt>
                <c:pt idx="19">
                  <c:v>636</c:v>
                </c:pt>
                <c:pt idx="20">
                  <c:v>621</c:v>
                </c:pt>
                <c:pt idx="21">
                  <c:v>618</c:v>
                </c:pt>
                <c:pt idx="22">
                  <c:v>615</c:v>
                </c:pt>
                <c:pt idx="23">
                  <c:v>574</c:v>
                </c:pt>
                <c:pt idx="24">
                  <c:v>577</c:v>
                </c:pt>
                <c:pt idx="25">
                  <c:v>596</c:v>
                </c:pt>
                <c:pt idx="26">
                  <c:v>626</c:v>
                </c:pt>
                <c:pt idx="27">
                  <c:v>551</c:v>
                </c:pt>
                <c:pt idx="28">
                  <c:v>557</c:v>
                </c:pt>
                <c:pt idx="29">
                  <c:v>581</c:v>
                </c:pt>
                <c:pt idx="30">
                  <c:v>561</c:v>
                </c:pt>
                <c:pt idx="31">
                  <c:v>604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'980057'!$B$669:$B$700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'980057'!$F$669:$F$700</c:f>
              <c:numCache>
                <c:formatCode>0</c:formatCode>
                <c:ptCount val="32"/>
                <c:pt idx="5">
                  <c:v>498.51116996438782</c:v>
                </c:pt>
                <c:pt idx="6">
                  <c:v>509.5862251818304</c:v>
                </c:pt>
                <c:pt idx="7">
                  <c:v>523.29595707309295</c:v>
                </c:pt>
                <c:pt idx="8">
                  <c:v>539.4431665181296</c:v>
                </c:pt>
                <c:pt idx="9">
                  <c:v>557.61268993556041</c:v>
                </c:pt>
                <c:pt idx="10">
                  <c:v>576.43699501519779</c:v>
                </c:pt>
                <c:pt idx="11">
                  <c:v>596.66640440311869</c:v>
                </c:pt>
                <c:pt idx="12">
                  <c:v>616.00745260848009</c:v>
                </c:pt>
                <c:pt idx="13">
                  <c:v>632.38033379558158</c:v>
                </c:pt>
                <c:pt idx="14">
                  <c:v>646.38994421782672</c:v>
                </c:pt>
                <c:pt idx="15">
                  <c:v>655.81789712806676</c:v>
                </c:pt>
                <c:pt idx="16">
                  <c:v>659.8621019169583</c:v>
                </c:pt>
                <c:pt idx="17">
                  <c:v>658.52618310613741</c:v>
                </c:pt>
                <c:pt idx="18">
                  <c:v>653.0820916802088</c:v>
                </c:pt>
                <c:pt idx="19">
                  <c:v>643.80580300791507</c:v>
                </c:pt>
                <c:pt idx="20">
                  <c:v>632.01824641871178</c:v>
                </c:pt>
                <c:pt idx="21">
                  <c:v>619.43410727322214</c:v>
                </c:pt>
                <c:pt idx="22">
                  <c:v>606.75230865013316</c:v>
                </c:pt>
                <c:pt idx="23">
                  <c:v>595.909974039335</c:v>
                </c:pt>
                <c:pt idx="24">
                  <c:v>587.8216108465806</c:v>
                </c:pt>
                <c:pt idx="25">
                  <c:v>581.89390326924354</c:v>
                </c:pt>
                <c:pt idx="26">
                  <c:v>577.68906611099646</c:v>
                </c:pt>
                <c:pt idx="27">
                  <c:v>575.51900476586411</c:v>
                </c:pt>
                <c:pt idx="28">
                  <c:v>575.19991429290656</c:v>
                </c:pt>
                <c:pt idx="29">
                  <c:v>576.21892829083515</c:v>
                </c:pt>
                <c:pt idx="30">
                  <c:v>578.16160315214324</c:v>
                </c:pt>
                <c:pt idx="31">
                  <c:v>580.65986309053505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1256448"/>
        <c:axId val="171262336"/>
      </c:scatterChart>
      <c:valAx>
        <c:axId val="171256448"/>
        <c:scaling>
          <c:orientation val="minMax"/>
        </c:scaling>
        <c:axPos val="b"/>
        <c:numFmt formatCode="General" sourceLinked="1"/>
        <c:tickLblPos val="nextTo"/>
        <c:crossAx val="171262336"/>
        <c:crosses val="autoZero"/>
        <c:crossBetween val="midCat"/>
      </c:valAx>
      <c:valAx>
        <c:axId val="171262336"/>
        <c:scaling>
          <c:orientation val="minMax"/>
          <c:max val="800"/>
          <c:min val="300"/>
        </c:scaling>
        <c:axPos val="l"/>
        <c:majorGridlines/>
        <c:numFmt formatCode="General" sourceLinked="1"/>
        <c:tickLblPos val="nextTo"/>
        <c:crossAx val="1712564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'980057'!$B$719:$B$750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'980057'!$E$719:$E$750</c:f>
              <c:numCache>
                <c:formatCode>General</c:formatCode>
                <c:ptCount val="32"/>
                <c:pt idx="0">
                  <c:v>390</c:v>
                </c:pt>
                <c:pt idx="1">
                  <c:v>422</c:v>
                </c:pt>
                <c:pt idx="2">
                  <c:v>407</c:v>
                </c:pt>
                <c:pt idx="3">
                  <c:v>445</c:v>
                </c:pt>
                <c:pt idx="4">
                  <c:v>479</c:v>
                </c:pt>
                <c:pt idx="5">
                  <c:v>529</c:v>
                </c:pt>
                <c:pt idx="6">
                  <c:v>494</c:v>
                </c:pt>
                <c:pt idx="7">
                  <c:v>563</c:v>
                </c:pt>
                <c:pt idx="8">
                  <c:v>524</c:v>
                </c:pt>
                <c:pt idx="9">
                  <c:v>540</c:v>
                </c:pt>
                <c:pt idx="10">
                  <c:v>608</c:v>
                </c:pt>
                <c:pt idx="11">
                  <c:v>566</c:v>
                </c:pt>
                <c:pt idx="12">
                  <c:v>615</c:v>
                </c:pt>
                <c:pt idx="13">
                  <c:v>645</c:v>
                </c:pt>
                <c:pt idx="14">
                  <c:v>654</c:v>
                </c:pt>
                <c:pt idx="15">
                  <c:v>677</c:v>
                </c:pt>
                <c:pt idx="16">
                  <c:v>695</c:v>
                </c:pt>
                <c:pt idx="17">
                  <c:v>681</c:v>
                </c:pt>
                <c:pt idx="18">
                  <c:v>635</c:v>
                </c:pt>
                <c:pt idx="19">
                  <c:v>638</c:v>
                </c:pt>
                <c:pt idx="20">
                  <c:v>607</c:v>
                </c:pt>
                <c:pt idx="21">
                  <c:v>572</c:v>
                </c:pt>
                <c:pt idx="22">
                  <c:v>564</c:v>
                </c:pt>
                <c:pt idx="23">
                  <c:v>605</c:v>
                </c:pt>
                <c:pt idx="24">
                  <c:v>599</c:v>
                </c:pt>
                <c:pt idx="25">
                  <c:v>625</c:v>
                </c:pt>
                <c:pt idx="26">
                  <c:v>585</c:v>
                </c:pt>
                <c:pt idx="27">
                  <c:v>605</c:v>
                </c:pt>
                <c:pt idx="28">
                  <c:v>618</c:v>
                </c:pt>
                <c:pt idx="29">
                  <c:v>588</c:v>
                </c:pt>
                <c:pt idx="30">
                  <c:v>604</c:v>
                </c:pt>
                <c:pt idx="31">
                  <c:v>594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'980057'!$B$719:$B$750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'980057'!$F$719:$F$750</c:f>
              <c:numCache>
                <c:formatCode>0</c:formatCode>
                <c:ptCount val="32"/>
                <c:pt idx="5">
                  <c:v>523.4252239840514</c:v>
                </c:pt>
                <c:pt idx="6">
                  <c:v>527.18476621797788</c:v>
                </c:pt>
                <c:pt idx="7">
                  <c:v>531.81054611226966</c:v>
                </c:pt>
                <c:pt idx="8">
                  <c:v>538.222220950458</c:v>
                </c:pt>
                <c:pt idx="9">
                  <c:v>548.00709655618755</c:v>
                </c:pt>
                <c:pt idx="10">
                  <c:v>562.46283072917402</c:v>
                </c:pt>
                <c:pt idx="11">
                  <c:v>584.36084370510673</c:v>
                </c:pt>
                <c:pt idx="12">
                  <c:v>612.3564582819231</c:v>
                </c:pt>
                <c:pt idx="13">
                  <c:v>641.23425840367713</c:v>
                </c:pt>
                <c:pt idx="14">
                  <c:v>668.00044122451595</c:v>
                </c:pt>
                <c:pt idx="15">
                  <c:v>683.5169863858232</c:v>
                </c:pt>
                <c:pt idx="16">
                  <c:v>683.19735309725411</c:v>
                </c:pt>
                <c:pt idx="17">
                  <c:v>668.59625955839033</c:v>
                </c:pt>
                <c:pt idx="18">
                  <c:v>647.78156245350908</c:v>
                </c:pt>
                <c:pt idx="19">
                  <c:v>624.68891900505912</c:v>
                </c:pt>
                <c:pt idx="20">
                  <c:v>605.75325259073441</c:v>
                </c:pt>
                <c:pt idx="21">
                  <c:v>593.85591156405906</c:v>
                </c:pt>
                <c:pt idx="22">
                  <c:v>588.14586175130864</c:v>
                </c:pt>
                <c:pt idx="23">
                  <c:v>587.16765893586421</c:v>
                </c:pt>
                <c:pt idx="24">
                  <c:v>588.55117936846989</c:v>
                </c:pt>
                <c:pt idx="25">
                  <c:v>590.9578325034181</c:v>
                </c:pt>
                <c:pt idx="26">
                  <c:v>594.07534195707035</c:v>
                </c:pt>
                <c:pt idx="27">
                  <c:v>597.56204220080906</c:v>
                </c:pt>
                <c:pt idx="28">
                  <c:v>600.66608228641383</c:v>
                </c:pt>
                <c:pt idx="29">
                  <c:v>604.19978950501854</c:v>
                </c:pt>
                <c:pt idx="30">
                  <c:v>607.52932773161217</c:v>
                </c:pt>
                <c:pt idx="31">
                  <c:v>610.74063897500446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7800704"/>
        <c:axId val="177802240"/>
      </c:scatterChart>
      <c:valAx>
        <c:axId val="177800704"/>
        <c:scaling>
          <c:orientation val="minMax"/>
        </c:scaling>
        <c:axPos val="b"/>
        <c:numFmt formatCode="General" sourceLinked="1"/>
        <c:tickLblPos val="nextTo"/>
        <c:crossAx val="177802240"/>
        <c:crosses val="autoZero"/>
        <c:crossBetween val="midCat"/>
      </c:valAx>
      <c:valAx>
        <c:axId val="177802240"/>
        <c:scaling>
          <c:orientation val="minMax"/>
          <c:max val="800"/>
          <c:min val="300"/>
        </c:scaling>
        <c:axPos val="l"/>
        <c:majorGridlines/>
        <c:numFmt formatCode="General" sourceLinked="1"/>
        <c:tickLblPos val="nextTo"/>
        <c:crossAx val="1778007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'980057'!$B$769:$B$800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'980057'!$E$769:$E$800</c:f>
              <c:numCache>
                <c:formatCode>General</c:formatCode>
                <c:ptCount val="32"/>
                <c:pt idx="0">
                  <c:v>401</c:v>
                </c:pt>
                <c:pt idx="1">
                  <c:v>401</c:v>
                </c:pt>
                <c:pt idx="2">
                  <c:v>416</c:v>
                </c:pt>
                <c:pt idx="3">
                  <c:v>407</c:v>
                </c:pt>
                <c:pt idx="4">
                  <c:v>433</c:v>
                </c:pt>
                <c:pt idx="5">
                  <c:v>523</c:v>
                </c:pt>
                <c:pt idx="6">
                  <c:v>493</c:v>
                </c:pt>
                <c:pt idx="7">
                  <c:v>576</c:v>
                </c:pt>
                <c:pt idx="8">
                  <c:v>582</c:v>
                </c:pt>
                <c:pt idx="9">
                  <c:v>578</c:v>
                </c:pt>
                <c:pt idx="10">
                  <c:v>589</c:v>
                </c:pt>
                <c:pt idx="11">
                  <c:v>611</c:v>
                </c:pt>
                <c:pt idx="12">
                  <c:v>615</c:v>
                </c:pt>
                <c:pt idx="13">
                  <c:v>627</c:v>
                </c:pt>
                <c:pt idx="14">
                  <c:v>708</c:v>
                </c:pt>
                <c:pt idx="15">
                  <c:v>671</c:v>
                </c:pt>
                <c:pt idx="16">
                  <c:v>711</c:v>
                </c:pt>
                <c:pt idx="17">
                  <c:v>668</c:v>
                </c:pt>
                <c:pt idx="18">
                  <c:v>679</c:v>
                </c:pt>
                <c:pt idx="19">
                  <c:v>668</c:v>
                </c:pt>
                <c:pt idx="20">
                  <c:v>609</c:v>
                </c:pt>
                <c:pt idx="21">
                  <c:v>602</c:v>
                </c:pt>
                <c:pt idx="22">
                  <c:v>561</c:v>
                </c:pt>
                <c:pt idx="23">
                  <c:v>608</c:v>
                </c:pt>
                <c:pt idx="24">
                  <c:v>631</c:v>
                </c:pt>
                <c:pt idx="25">
                  <c:v>567</c:v>
                </c:pt>
                <c:pt idx="26">
                  <c:v>540</c:v>
                </c:pt>
                <c:pt idx="27">
                  <c:v>607</c:v>
                </c:pt>
                <c:pt idx="28">
                  <c:v>602</c:v>
                </c:pt>
                <c:pt idx="29">
                  <c:v>590</c:v>
                </c:pt>
                <c:pt idx="30">
                  <c:v>597</c:v>
                </c:pt>
                <c:pt idx="31">
                  <c:v>558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'980057'!$B$769:$B$800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'980057'!$F$769:$F$800</c:f>
              <c:numCache>
                <c:formatCode>0</c:formatCode>
                <c:ptCount val="32"/>
                <c:pt idx="5">
                  <c:v>529.35558429385355</c:v>
                </c:pt>
                <c:pt idx="6">
                  <c:v>534.61417174296764</c:v>
                </c:pt>
                <c:pt idx="7">
                  <c:v>542.2739273869912</c:v>
                </c:pt>
                <c:pt idx="8">
                  <c:v>553.22321521981576</c:v>
                </c:pt>
                <c:pt idx="9">
                  <c:v>568.18462844562441</c:v>
                </c:pt>
                <c:pt idx="10">
                  <c:v>586.61166543515947</c:v>
                </c:pt>
                <c:pt idx="11">
                  <c:v>609.53485373962076</c:v>
                </c:pt>
                <c:pt idx="12">
                  <c:v>634.08451681370195</c:v>
                </c:pt>
                <c:pt idx="13">
                  <c:v>656.3133809020195</c:v>
                </c:pt>
                <c:pt idx="14">
                  <c:v>675.45659492873801</c:v>
                </c:pt>
                <c:pt idx="15">
                  <c:v>686.82845858521478</c:v>
                </c:pt>
                <c:pt idx="16">
                  <c:v>688.35215143979951</c:v>
                </c:pt>
                <c:pt idx="17">
                  <c:v>680.33349236395236</c:v>
                </c:pt>
                <c:pt idx="18">
                  <c:v>666.37274092528332</c:v>
                </c:pt>
                <c:pt idx="19">
                  <c:v>647.58944006666172</c:v>
                </c:pt>
                <c:pt idx="20">
                  <c:v>627.7867790473764</c:v>
                </c:pt>
                <c:pt idx="21">
                  <c:v>610.33192811760307</c:v>
                </c:pt>
                <c:pt idx="22">
                  <c:v>596.23199705578156</c:v>
                </c:pt>
                <c:pt idx="23">
                  <c:v>587.01722038214677</c:v>
                </c:pt>
                <c:pt idx="24">
                  <c:v>582.08121727628986</c:v>
                </c:pt>
                <c:pt idx="25">
                  <c:v>579.84010771946441</c:v>
                </c:pt>
                <c:pt idx="26">
                  <c:v>579.4526856968431</c:v>
                </c:pt>
                <c:pt idx="27">
                  <c:v>580.48106610881348</c:v>
                </c:pt>
                <c:pt idx="28">
                  <c:v>582.0637782579729</c:v>
                </c:pt>
                <c:pt idx="29">
                  <c:v>584.25130130233777</c:v>
                </c:pt>
                <c:pt idx="30">
                  <c:v>586.49277796130764</c:v>
                </c:pt>
                <c:pt idx="31">
                  <c:v>588.72688094541638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7848704"/>
        <c:axId val="177850240"/>
      </c:scatterChart>
      <c:valAx>
        <c:axId val="177848704"/>
        <c:scaling>
          <c:orientation val="minMax"/>
        </c:scaling>
        <c:axPos val="b"/>
        <c:numFmt formatCode="General" sourceLinked="1"/>
        <c:tickLblPos val="nextTo"/>
        <c:crossAx val="177850240"/>
        <c:crosses val="autoZero"/>
        <c:crossBetween val="midCat"/>
      </c:valAx>
      <c:valAx>
        <c:axId val="177850240"/>
        <c:scaling>
          <c:orientation val="minMax"/>
          <c:max val="800"/>
          <c:min val="300"/>
        </c:scaling>
        <c:axPos val="l"/>
        <c:majorGridlines/>
        <c:numFmt formatCode="General" sourceLinked="1"/>
        <c:tickLblPos val="nextTo"/>
        <c:crossAx val="1778487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'980057'!$B$819:$B$850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'980057'!$E$819:$E$850</c:f>
              <c:numCache>
                <c:formatCode>General</c:formatCode>
                <c:ptCount val="32"/>
                <c:pt idx="0">
                  <c:v>394</c:v>
                </c:pt>
                <c:pt idx="1">
                  <c:v>391</c:v>
                </c:pt>
                <c:pt idx="2">
                  <c:v>439</c:v>
                </c:pt>
                <c:pt idx="3">
                  <c:v>413</c:v>
                </c:pt>
                <c:pt idx="4">
                  <c:v>456</c:v>
                </c:pt>
                <c:pt idx="5">
                  <c:v>536</c:v>
                </c:pt>
                <c:pt idx="6">
                  <c:v>517</c:v>
                </c:pt>
                <c:pt idx="7">
                  <c:v>543</c:v>
                </c:pt>
                <c:pt idx="8">
                  <c:v>536</c:v>
                </c:pt>
                <c:pt idx="9">
                  <c:v>518</c:v>
                </c:pt>
                <c:pt idx="10">
                  <c:v>563</c:v>
                </c:pt>
                <c:pt idx="11">
                  <c:v>614</c:v>
                </c:pt>
                <c:pt idx="12">
                  <c:v>601</c:v>
                </c:pt>
                <c:pt idx="13">
                  <c:v>619</c:v>
                </c:pt>
                <c:pt idx="14">
                  <c:v>676</c:v>
                </c:pt>
                <c:pt idx="15">
                  <c:v>652</c:v>
                </c:pt>
                <c:pt idx="16">
                  <c:v>671</c:v>
                </c:pt>
                <c:pt idx="17">
                  <c:v>623</c:v>
                </c:pt>
                <c:pt idx="18">
                  <c:v>665</c:v>
                </c:pt>
                <c:pt idx="19">
                  <c:v>621</c:v>
                </c:pt>
                <c:pt idx="20">
                  <c:v>612</c:v>
                </c:pt>
                <c:pt idx="21">
                  <c:v>651</c:v>
                </c:pt>
                <c:pt idx="22">
                  <c:v>616</c:v>
                </c:pt>
                <c:pt idx="23">
                  <c:v>595</c:v>
                </c:pt>
                <c:pt idx="24">
                  <c:v>582</c:v>
                </c:pt>
                <c:pt idx="25">
                  <c:v>629</c:v>
                </c:pt>
                <c:pt idx="26">
                  <c:v>624</c:v>
                </c:pt>
                <c:pt idx="27">
                  <c:v>585</c:v>
                </c:pt>
                <c:pt idx="28">
                  <c:v>617</c:v>
                </c:pt>
                <c:pt idx="29">
                  <c:v>537</c:v>
                </c:pt>
                <c:pt idx="30">
                  <c:v>627</c:v>
                </c:pt>
                <c:pt idx="31">
                  <c:v>623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'980057'!$B$819:$B$850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'980057'!$F$819:$F$850</c:f>
              <c:numCache>
                <c:formatCode>0</c:formatCode>
                <c:ptCount val="32"/>
                <c:pt idx="4">
                  <c:v>489.94524732590111</c:v>
                </c:pt>
                <c:pt idx="5">
                  <c:v>498.20874731627117</c:v>
                </c:pt>
                <c:pt idx="6">
                  <c:v>508.73828421989748</c:v>
                </c:pt>
                <c:pt idx="7">
                  <c:v>521.72636874085526</c:v>
                </c:pt>
                <c:pt idx="8">
                  <c:v>537.08721446043842</c:v>
                </c:pt>
                <c:pt idx="9">
                  <c:v>554.51755360030006</c:v>
                </c:pt>
                <c:pt idx="10">
                  <c:v>572.74885965860801</c:v>
                </c:pt>
                <c:pt idx="11">
                  <c:v>592.51615896900194</c:v>
                </c:pt>
                <c:pt idx="12">
                  <c:v>611.54956626282876</c:v>
                </c:pt>
                <c:pt idx="13">
                  <c:v>627.73049468614283</c:v>
                </c:pt>
                <c:pt idx="14">
                  <c:v>641.59792208011027</c:v>
                </c:pt>
                <c:pt idx="15">
                  <c:v>650.93696630350883</c:v>
                </c:pt>
                <c:pt idx="16">
                  <c:v>655.00328292756876</c:v>
                </c:pt>
                <c:pt idx="17">
                  <c:v>653.92596549890288</c:v>
                </c:pt>
                <c:pt idx="18">
                  <c:v>649.0757222075664</c:v>
                </c:pt>
                <c:pt idx="19">
                  <c:v>640.95774552195746</c:v>
                </c:pt>
                <c:pt idx="20">
                  <c:v>631.0089156681662</c:v>
                </c:pt>
                <c:pt idx="21">
                  <c:v>620.91578297651461</c:v>
                </c:pt>
                <c:pt idx="22">
                  <c:v>611.43937581370665</c:v>
                </c:pt>
                <c:pt idx="23">
                  <c:v>604.11918022314796</c:v>
                </c:pt>
                <c:pt idx="24">
                  <c:v>599.41739815788344</c:v>
                </c:pt>
                <c:pt idx="25">
                  <c:v>596.75612369088685</c:v>
                </c:pt>
                <c:pt idx="26">
                  <c:v>595.86634836322173</c:v>
                </c:pt>
                <c:pt idx="27">
                  <c:v>596.79983191689712</c:v>
                </c:pt>
                <c:pt idx="28">
                  <c:v>598.82797901912181</c:v>
                </c:pt>
                <c:pt idx="29">
                  <c:v>602.10337913714216</c:v>
                </c:pt>
                <c:pt idx="30">
                  <c:v>605.82781807832191</c:v>
                </c:pt>
                <c:pt idx="31">
                  <c:v>609.79328430764588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8023424"/>
        <c:axId val="178033408"/>
      </c:scatterChart>
      <c:valAx>
        <c:axId val="178023424"/>
        <c:scaling>
          <c:orientation val="minMax"/>
        </c:scaling>
        <c:axPos val="b"/>
        <c:numFmt formatCode="General" sourceLinked="1"/>
        <c:tickLblPos val="nextTo"/>
        <c:crossAx val="178033408"/>
        <c:crosses val="autoZero"/>
        <c:crossBetween val="midCat"/>
      </c:valAx>
      <c:valAx>
        <c:axId val="178033408"/>
        <c:scaling>
          <c:orientation val="minMax"/>
          <c:max val="800"/>
          <c:min val="350"/>
        </c:scaling>
        <c:axPos val="l"/>
        <c:majorGridlines/>
        <c:numFmt formatCode="General" sourceLinked="1"/>
        <c:tickLblPos val="nextTo"/>
        <c:crossAx val="1780234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'980057'!$B$869:$B$900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'980057'!$E$869:$E$900</c:f>
              <c:numCache>
                <c:formatCode>General</c:formatCode>
                <c:ptCount val="32"/>
                <c:pt idx="0">
                  <c:v>376</c:v>
                </c:pt>
                <c:pt idx="1">
                  <c:v>456</c:v>
                </c:pt>
                <c:pt idx="2">
                  <c:v>409</c:v>
                </c:pt>
                <c:pt idx="3">
                  <c:v>402</c:v>
                </c:pt>
                <c:pt idx="4">
                  <c:v>465</c:v>
                </c:pt>
                <c:pt idx="5">
                  <c:v>518</c:v>
                </c:pt>
                <c:pt idx="6">
                  <c:v>523</c:v>
                </c:pt>
                <c:pt idx="7">
                  <c:v>507</c:v>
                </c:pt>
                <c:pt idx="8">
                  <c:v>487</c:v>
                </c:pt>
                <c:pt idx="9">
                  <c:v>552</c:v>
                </c:pt>
                <c:pt idx="10">
                  <c:v>587</c:v>
                </c:pt>
                <c:pt idx="11">
                  <c:v>566</c:v>
                </c:pt>
                <c:pt idx="12">
                  <c:v>685</c:v>
                </c:pt>
                <c:pt idx="13">
                  <c:v>606</c:v>
                </c:pt>
                <c:pt idx="14">
                  <c:v>657</c:v>
                </c:pt>
                <c:pt idx="15">
                  <c:v>699</c:v>
                </c:pt>
                <c:pt idx="16">
                  <c:v>712</c:v>
                </c:pt>
                <c:pt idx="17">
                  <c:v>614</c:v>
                </c:pt>
                <c:pt idx="18">
                  <c:v>617</c:v>
                </c:pt>
                <c:pt idx="19">
                  <c:v>641</c:v>
                </c:pt>
                <c:pt idx="20">
                  <c:v>625</c:v>
                </c:pt>
                <c:pt idx="21">
                  <c:v>607</c:v>
                </c:pt>
                <c:pt idx="22">
                  <c:v>635</c:v>
                </c:pt>
                <c:pt idx="23">
                  <c:v>629</c:v>
                </c:pt>
                <c:pt idx="24">
                  <c:v>620</c:v>
                </c:pt>
                <c:pt idx="25">
                  <c:v>599</c:v>
                </c:pt>
                <c:pt idx="26">
                  <c:v>621</c:v>
                </c:pt>
                <c:pt idx="27">
                  <c:v>595</c:v>
                </c:pt>
                <c:pt idx="28">
                  <c:v>612</c:v>
                </c:pt>
                <c:pt idx="29">
                  <c:v>576</c:v>
                </c:pt>
                <c:pt idx="30">
                  <c:v>618</c:v>
                </c:pt>
                <c:pt idx="31">
                  <c:v>597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'980057'!$B$869:$B$900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'980057'!$F$869:$F$900</c:f>
              <c:numCache>
                <c:formatCode>0</c:formatCode>
                <c:ptCount val="32"/>
                <c:pt idx="5">
                  <c:v>502.02283341324386</c:v>
                </c:pt>
                <c:pt idx="6">
                  <c:v>509.92696231645209</c:v>
                </c:pt>
                <c:pt idx="7">
                  <c:v>520.33798192848792</c:v>
                </c:pt>
                <c:pt idx="8">
                  <c:v>533.91728106618757</c:v>
                </c:pt>
                <c:pt idx="9">
                  <c:v>551.10532792273909</c:v>
                </c:pt>
                <c:pt idx="10">
                  <c:v>571.01140394667016</c:v>
                </c:pt>
                <c:pt idx="11">
                  <c:v>594.53422378981759</c:v>
                </c:pt>
                <c:pt idx="12">
                  <c:v>618.63815494310768</c:v>
                </c:pt>
                <c:pt idx="13">
                  <c:v>639.68087837686096</c:v>
                </c:pt>
                <c:pt idx="14">
                  <c:v>657.26111466645227</c:v>
                </c:pt>
                <c:pt idx="15">
                  <c:v>667.49753405857666</c:v>
                </c:pt>
                <c:pt idx="16">
                  <c:v>669.08311819133576</c:v>
                </c:pt>
                <c:pt idx="17">
                  <c:v>662.77403741570834</c:v>
                </c:pt>
                <c:pt idx="18">
                  <c:v>651.87791667814179</c:v>
                </c:pt>
                <c:pt idx="19">
                  <c:v>637.60567741539364</c:v>
                </c:pt>
                <c:pt idx="20">
                  <c:v>623.12911224631432</c:v>
                </c:pt>
                <c:pt idx="21">
                  <c:v>611.06418241416918</c:v>
                </c:pt>
                <c:pt idx="22">
                  <c:v>602.19745268420604</c:v>
                </c:pt>
                <c:pt idx="23">
                  <c:v>597.44174761399631</c:v>
                </c:pt>
                <c:pt idx="24">
                  <c:v>596.02843558865584</c:v>
                </c:pt>
                <c:pt idx="25">
                  <c:v>596.77615890300513</c:v>
                </c:pt>
                <c:pt idx="26">
                  <c:v>599.24758579934803</c:v>
                </c:pt>
                <c:pt idx="27">
                  <c:v>603.00614428715164</c:v>
                </c:pt>
                <c:pt idx="28">
                  <c:v>606.8431385046789</c:v>
                </c:pt>
                <c:pt idx="29">
                  <c:v>611.50778861740264</c:v>
                </c:pt>
                <c:pt idx="30">
                  <c:v>616.04499276783508</c:v>
                </c:pt>
                <c:pt idx="31">
                  <c:v>620.47893098862596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8280704"/>
        <c:axId val="178290688"/>
      </c:scatterChart>
      <c:valAx>
        <c:axId val="178280704"/>
        <c:scaling>
          <c:orientation val="minMax"/>
        </c:scaling>
        <c:axPos val="b"/>
        <c:numFmt formatCode="General" sourceLinked="1"/>
        <c:tickLblPos val="nextTo"/>
        <c:crossAx val="178290688"/>
        <c:crosses val="autoZero"/>
        <c:crossBetween val="midCat"/>
      </c:valAx>
      <c:valAx>
        <c:axId val="178290688"/>
        <c:scaling>
          <c:orientation val="minMax"/>
          <c:max val="800"/>
          <c:min val="300"/>
        </c:scaling>
        <c:axPos val="l"/>
        <c:majorGridlines/>
        <c:numFmt formatCode="General" sourceLinked="1"/>
        <c:tickLblPos val="nextTo"/>
        <c:crossAx val="1782807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'980057'!$B$919:$B$950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'980057'!$E$919:$E$950</c:f>
              <c:numCache>
                <c:formatCode>General</c:formatCode>
                <c:ptCount val="32"/>
                <c:pt idx="0">
                  <c:v>379</c:v>
                </c:pt>
                <c:pt idx="1">
                  <c:v>366</c:v>
                </c:pt>
                <c:pt idx="2">
                  <c:v>423</c:v>
                </c:pt>
                <c:pt idx="3">
                  <c:v>454</c:v>
                </c:pt>
                <c:pt idx="4">
                  <c:v>480</c:v>
                </c:pt>
                <c:pt idx="5">
                  <c:v>469</c:v>
                </c:pt>
                <c:pt idx="6">
                  <c:v>490</c:v>
                </c:pt>
                <c:pt idx="7">
                  <c:v>536</c:v>
                </c:pt>
                <c:pt idx="8">
                  <c:v>481</c:v>
                </c:pt>
                <c:pt idx="9">
                  <c:v>549</c:v>
                </c:pt>
                <c:pt idx="10">
                  <c:v>575</c:v>
                </c:pt>
                <c:pt idx="11">
                  <c:v>589</c:v>
                </c:pt>
                <c:pt idx="12">
                  <c:v>635</c:v>
                </c:pt>
                <c:pt idx="13">
                  <c:v>651</c:v>
                </c:pt>
                <c:pt idx="14">
                  <c:v>665</c:v>
                </c:pt>
                <c:pt idx="15">
                  <c:v>660</c:v>
                </c:pt>
                <c:pt idx="16">
                  <c:v>663</c:v>
                </c:pt>
                <c:pt idx="17">
                  <c:v>675</c:v>
                </c:pt>
                <c:pt idx="18">
                  <c:v>683</c:v>
                </c:pt>
                <c:pt idx="19">
                  <c:v>634</c:v>
                </c:pt>
                <c:pt idx="20">
                  <c:v>647</c:v>
                </c:pt>
                <c:pt idx="21">
                  <c:v>636</c:v>
                </c:pt>
                <c:pt idx="22">
                  <c:v>646</c:v>
                </c:pt>
                <c:pt idx="23">
                  <c:v>607</c:v>
                </c:pt>
                <c:pt idx="24">
                  <c:v>608</c:v>
                </c:pt>
                <c:pt idx="25">
                  <c:v>624</c:v>
                </c:pt>
                <c:pt idx="26">
                  <c:v>622</c:v>
                </c:pt>
                <c:pt idx="27">
                  <c:v>577</c:v>
                </c:pt>
                <c:pt idx="28">
                  <c:v>571</c:v>
                </c:pt>
                <c:pt idx="29">
                  <c:v>582</c:v>
                </c:pt>
                <c:pt idx="30">
                  <c:v>612</c:v>
                </c:pt>
                <c:pt idx="31">
                  <c:v>620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'980057'!$B$919:$B$950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'980057'!$F$919:$F$950</c:f>
              <c:numCache>
                <c:formatCode>0</c:formatCode>
                <c:ptCount val="32"/>
                <c:pt idx="5">
                  <c:v>469.40325307896734</c:v>
                </c:pt>
                <c:pt idx="6">
                  <c:v>485.39089710822441</c:v>
                </c:pt>
                <c:pt idx="7">
                  <c:v>504.32281996841482</c:v>
                </c:pt>
                <c:pt idx="8">
                  <c:v>525.69294651038047</c:v>
                </c:pt>
                <c:pt idx="9">
                  <c:v>548.84273206364526</c:v>
                </c:pt>
                <c:pt idx="10">
                  <c:v>572.08020743537145</c:v>
                </c:pt>
                <c:pt idx="11">
                  <c:v>596.43235352544912</c:v>
                </c:pt>
                <c:pt idx="12">
                  <c:v>619.31070787174588</c:v>
                </c:pt>
                <c:pt idx="13">
                  <c:v>638.54737533312095</c:v>
                </c:pt>
                <c:pt idx="14">
                  <c:v>655.1592781698846</c:v>
                </c:pt>
                <c:pt idx="15">
                  <c:v>666.8479767113555</c:v>
                </c:pt>
                <c:pt idx="16">
                  <c:v>672.88010431337739</c:v>
                </c:pt>
                <c:pt idx="17">
                  <c:v>673.29523426624041</c:v>
                </c:pt>
                <c:pt idx="18">
                  <c:v>669.2705354668301</c:v>
                </c:pt>
                <c:pt idx="19">
                  <c:v>661.26701514767922</c:v>
                </c:pt>
                <c:pt idx="20">
                  <c:v>650.47397834876801</c:v>
                </c:pt>
                <c:pt idx="21">
                  <c:v>638.55060372293372</c:v>
                </c:pt>
                <c:pt idx="22">
                  <c:v>626.23503472377718</c:v>
                </c:pt>
                <c:pt idx="23">
                  <c:v>615.51051893561839</c:v>
                </c:pt>
                <c:pt idx="24">
                  <c:v>607.4284690349084</c:v>
                </c:pt>
                <c:pt idx="25">
                  <c:v>601.52395989970159</c:v>
                </c:pt>
                <c:pt idx="26">
                  <c:v>597.48400446835785</c:v>
                </c:pt>
                <c:pt idx="27">
                  <c:v>595.75666776741616</c:v>
                </c:pt>
                <c:pt idx="28">
                  <c:v>596.11000455523128</c:v>
                </c:pt>
                <c:pt idx="29">
                  <c:v>598.23494958441484</c:v>
                </c:pt>
                <c:pt idx="30">
                  <c:v>601.53720254174061</c:v>
                </c:pt>
                <c:pt idx="31">
                  <c:v>605.60279796041539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8136192"/>
        <c:axId val="178137728"/>
      </c:scatterChart>
      <c:valAx>
        <c:axId val="178136192"/>
        <c:scaling>
          <c:orientation val="minMax"/>
        </c:scaling>
        <c:axPos val="b"/>
        <c:numFmt formatCode="General" sourceLinked="1"/>
        <c:tickLblPos val="nextTo"/>
        <c:crossAx val="178137728"/>
        <c:crosses val="autoZero"/>
        <c:crossBetween val="midCat"/>
      </c:valAx>
      <c:valAx>
        <c:axId val="178137728"/>
        <c:scaling>
          <c:orientation val="minMax"/>
          <c:max val="800"/>
          <c:min val="300"/>
        </c:scaling>
        <c:axPos val="l"/>
        <c:majorGridlines/>
        <c:numFmt formatCode="General" sourceLinked="1"/>
        <c:tickLblPos val="nextTo"/>
        <c:crossAx val="1781361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'980057'!$B$69:$B$100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'980057'!$E$69:$E$100</c:f>
              <c:numCache>
                <c:formatCode>General</c:formatCode>
                <c:ptCount val="32"/>
                <c:pt idx="0">
                  <c:v>455</c:v>
                </c:pt>
                <c:pt idx="1">
                  <c:v>402</c:v>
                </c:pt>
                <c:pt idx="2">
                  <c:v>429</c:v>
                </c:pt>
                <c:pt idx="3">
                  <c:v>454</c:v>
                </c:pt>
                <c:pt idx="4">
                  <c:v>487</c:v>
                </c:pt>
                <c:pt idx="5">
                  <c:v>524</c:v>
                </c:pt>
                <c:pt idx="6">
                  <c:v>473</c:v>
                </c:pt>
                <c:pt idx="7">
                  <c:v>505</c:v>
                </c:pt>
                <c:pt idx="8">
                  <c:v>506</c:v>
                </c:pt>
                <c:pt idx="9">
                  <c:v>583</c:v>
                </c:pt>
                <c:pt idx="10">
                  <c:v>582</c:v>
                </c:pt>
                <c:pt idx="11">
                  <c:v>621</c:v>
                </c:pt>
                <c:pt idx="12">
                  <c:v>658</c:v>
                </c:pt>
                <c:pt idx="13">
                  <c:v>664</c:v>
                </c:pt>
                <c:pt idx="14">
                  <c:v>828</c:v>
                </c:pt>
                <c:pt idx="15">
                  <c:v>817</c:v>
                </c:pt>
                <c:pt idx="16">
                  <c:v>781</c:v>
                </c:pt>
                <c:pt idx="17">
                  <c:v>747</c:v>
                </c:pt>
                <c:pt idx="18">
                  <c:v>730</c:v>
                </c:pt>
                <c:pt idx="19">
                  <c:v>650</c:v>
                </c:pt>
                <c:pt idx="20">
                  <c:v>697</c:v>
                </c:pt>
                <c:pt idx="21">
                  <c:v>652</c:v>
                </c:pt>
                <c:pt idx="22">
                  <c:v>641</c:v>
                </c:pt>
                <c:pt idx="23">
                  <c:v>588</c:v>
                </c:pt>
                <c:pt idx="24">
                  <c:v>599</c:v>
                </c:pt>
                <c:pt idx="25">
                  <c:v>636</c:v>
                </c:pt>
                <c:pt idx="26">
                  <c:v>555</c:v>
                </c:pt>
                <c:pt idx="27">
                  <c:v>629</c:v>
                </c:pt>
                <c:pt idx="28">
                  <c:v>583</c:v>
                </c:pt>
                <c:pt idx="29">
                  <c:v>559</c:v>
                </c:pt>
                <c:pt idx="30">
                  <c:v>582</c:v>
                </c:pt>
                <c:pt idx="31">
                  <c:v>635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'980057'!$B$69:$B$100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'980057'!$F$69:$F$100</c:f>
              <c:numCache>
                <c:formatCode>0</c:formatCode>
                <c:ptCount val="32"/>
                <c:pt idx="5">
                  <c:v>492.2690570089481</c:v>
                </c:pt>
                <c:pt idx="6">
                  <c:v>500.07630580014234</c:v>
                </c:pt>
                <c:pt idx="7">
                  <c:v>511.34789151102001</c:v>
                </c:pt>
                <c:pt idx="8">
                  <c:v>527.96290411976736</c:v>
                </c:pt>
                <c:pt idx="9">
                  <c:v>551.92050531235861</c:v>
                </c:pt>
                <c:pt idx="10">
                  <c:v>583.25294574013867</c:v>
                </c:pt>
                <c:pt idx="11">
                  <c:v>624.60058982645546</c:v>
                </c:pt>
                <c:pt idx="12">
                  <c:v>671.34553468300635</c:v>
                </c:pt>
                <c:pt idx="13">
                  <c:v>715.62981692437029</c:v>
                </c:pt>
                <c:pt idx="14">
                  <c:v>755.27155286959271</c:v>
                </c:pt>
                <c:pt idx="15">
                  <c:v>779.80956559557274</c:v>
                </c:pt>
                <c:pt idx="16">
                  <c:v>784.04022567525374</c:v>
                </c:pt>
                <c:pt idx="17">
                  <c:v>768.29644689457291</c:v>
                </c:pt>
                <c:pt idx="18">
                  <c:v>740.34439226086806</c:v>
                </c:pt>
                <c:pt idx="19">
                  <c:v>703.29212689830717</c:v>
                </c:pt>
                <c:pt idx="20">
                  <c:v>665.5104236572671</c:v>
                </c:pt>
                <c:pt idx="21">
                  <c:v>633.83880049422373</c:v>
                </c:pt>
                <c:pt idx="22">
                  <c:v>610.01450811310576</c:v>
                </c:pt>
                <c:pt idx="23">
                  <c:v>595.99273383294644</c:v>
                </c:pt>
                <c:pt idx="24">
                  <c:v>589.67250551070424</c:v>
                </c:pt>
                <c:pt idx="25">
                  <c:v>587.87717074639806</c:v>
                </c:pt>
                <c:pt idx="26">
                  <c:v>589.06845364786614</c:v>
                </c:pt>
                <c:pt idx="27">
                  <c:v>592.29689023075275</c:v>
                </c:pt>
                <c:pt idx="28">
                  <c:v>595.95228511664993</c:v>
                </c:pt>
                <c:pt idx="29">
                  <c:v>600.51352203502302</c:v>
                </c:pt>
                <c:pt idx="30">
                  <c:v>604.97502120764443</c:v>
                </c:pt>
                <c:pt idx="31">
                  <c:v>609.33453024476148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6586752"/>
        <c:axId val="176588288"/>
      </c:scatterChart>
      <c:valAx>
        <c:axId val="176586752"/>
        <c:scaling>
          <c:orientation val="minMax"/>
        </c:scaling>
        <c:axPos val="b"/>
        <c:numFmt formatCode="General" sourceLinked="1"/>
        <c:tickLblPos val="nextTo"/>
        <c:crossAx val="176588288"/>
        <c:crosses val="autoZero"/>
        <c:crossBetween val="midCat"/>
      </c:valAx>
      <c:valAx>
        <c:axId val="176588288"/>
        <c:scaling>
          <c:orientation val="minMax"/>
          <c:max val="900"/>
          <c:min val="300"/>
        </c:scaling>
        <c:axPos val="l"/>
        <c:majorGridlines/>
        <c:numFmt formatCode="General" sourceLinked="1"/>
        <c:tickLblPos val="nextTo"/>
        <c:crossAx val="1765867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'980057'!$B$969:$B$1000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'980057'!$E$969:$E$1000</c:f>
              <c:numCache>
                <c:formatCode>General</c:formatCode>
                <c:ptCount val="32"/>
                <c:pt idx="0">
                  <c:v>418</c:v>
                </c:pt>
                <c:pt idx="1">
                  <c:v>441</c:v>
                </c:pt>
                <c:pt idx="2">
                  <c:v>427</c:v>
                </c:pt>
                <c:pt idx="3">
                  <c:v>426</c:v>
                </c:pt>
                <c:pt idx="4">
                  <c:v>460</c:v>
                </c:pt>
                <c:pt idx="5">
                  <c:v>527</c:v>
                </c:pt>
                <c:pt idx="6">
                  <c:v>503</c:v>
                </c:pt>
                <c:pt idx="7">
                  <c:v>525</c:v>
                </c:pt>
                <c:pt idx="8">
                  <c:v>516</c:v>
                </c:pt>
                <c:pt idx="9">
                  <c:v>568</c:v>
                </c:pt>
                <c:pt idx="10">
                  <c:v>556</c:v>
                </c:pt>
                <c:pt idx="11">
                  <c:v>571</c:v>
                </c:pt>
                <c:pt idx="12">
                  <c:v>636</c:v>
                </c:pt>
                <c:pt idx="13">
                  <c:v>628</c:v>
                </c:pt>
                <c:pt idx="14">
                  <c:v>639</c:v>
                </c:pt>
                <c:pt idx="15">
                  <c:v>692</c:v>
                </c:pt>
                <c:pt idx="16">
                  <c:v>683</c:v>
                </c:pt>
                <c:pt idx="17">
                  <c:v>725</c:v>
                </c:pt>
                <c:pt idx="18">
                  <c:v>671</c:v>
                </c:pt>
                <c:pt idx="19">
                  <c:v>609</c:v>
                </c:pt>
                <c:pt idx="20">
                  <c:v>606</c:v>
                </c:pt>
                <c:pt idx="21">
                  <c:v>611</c:v>
                </c:pt>
                <c:pt idx="22">
                  <c:v>585</c:v>
                </c:pt>
                <c:pt idx="23">
                  <c:v>601</c:v>
                </c:pt>
                <c:pt idx="24">
                  <c:v>545</c:v>
                </c:pt>
                <c:pt idx="25">
                  <c:v>600</c:v>
                </c:pt>
                <c:pt idx="26">
                  <c:v>626</c:v>
                </c:pt>
                <c:pt idx="27">
                  <c:v>599</c:v>
                </c:pt>
                <c:pt idx="28">
                  <c:v>574</c:v>
                </c:pt>
                <c:pt idx="29">
                  <c:v>610</c:v>
                </c:pt>
                <c:pt idx="30">
                  <c:v>581</c:v>
                </c:pt>
                <c:pt idx="31">
                  <c:v>586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'980057'!$B$969:$B$1000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'980057'!$F$969:$F$1000</c:f>
              <c:numCache>
                <c:formatCode>0</c:formatCode>
                <c:ptCount val="32"/>
                <c:pt idx="5">
                  <c:v>517.31572415822518</c:v>
                </c:pt>
                <c:pt idx="6">
                  <c:v>521.03256485813415</c:v>
                </c:pt>
                <c:pt idx="7">
                  <c:v>525.6895308509969</c:v>
                </c:pt>
                <c:pt idx="8">
                  <c:v>532.2011070212609</c:v>
                </c:pt>
                <c:pt idx="9">
                  <c:v>542.08044887755307</c:v>
                </c:pt>
                <c:pt idx="10">
                  <c:v>556.52155782096565</c:v>
                </c:pt>
                <c:pt idx="11">
                  <c:v>578.30591800490697</c:v>
                </c:pt>
                <c:pt idx="12">
                  <c:v>606.45340366531116</c:v>
                </c:pt>
                <c:pt idx="13">
                  <c:v>636.43726794419547</c:v>
                </c:pt>
                <c:pt idx="14">
                  <c:v>666.24826583375466</c:v>
                </c:pt>
                <c:pt idx="15">
                  <c:v>686.96209231691637</c:v>
                </c:pt>
                <c:pt idx="16">
                  <c:v>692.81537089050323</c:v>
                </c:pt>
                <c:pt idx="17">
                  <c:v>683.10964232707738</c:v>
                </c:pt>
                <c:pt idx="18">
                  <c:v>663.98953341048241</c:v>
                </c:pt>
                <c:pt idx="19">
                  <c:v>639.12617029406397</c:v>
                </c:pt>
                <c:pt idx="20">
                  <c:v>615.52332016059017</c:v>
                </c:pt>
                <c:pt idx="21">
                  <c:v>597.95540641146965</c:v>
                </c:pt>
                <c:pt idx="22">
                  <c:v>586.9719655394216</c:v>
                </c:pt>
                <c:pt idx="23">
                  <c:v>582.33463184646837</c:v>
                </c:pt>
                <c:pt idx="24">
                  <c:v>581.64654908563955</c:v>
                </c:pt>
                <c:pt idx="25">
                  <c:v>582.91451832408961</c:v>
                </c:pt>
                <c:pt idx="26">
                  <c:v>585.39520869054161</c:v>
                </c:pt>
                <c:pt idx="27">
                  <c:v>588.5428414411557</c:v>
                </c:pt>
                <c:pt idx="28">
                  <c:v>591.46573180621533</c:v>
                </c:pt>
                <c:pt idx="29">
                  <c:v>594.83994057344989</c:v>
                </c:pt>
                <c:pt idx="30">
                  <c:v>598.03340155414287</c:v>
                </c:pt>
                <c:pt idx="31">
                  <c:v>601.11694524677728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8262400"/>
        <c:axId val="178263936"/>
      </c:scatterChart>
      <c:valAx>
        <c:axId val="178262400"/>
        <c:scaling>
          <c:orientation val="minMax"/>
        </c:scaling>
        <c:axPos val="b"/>
        <c:numFmt formatCode="General" sourceLinked="1"/>
        <c:tickLblPos val="nextTo"/>
        <c:crossAx val="178263936"/>
        <c:crosses val="autoZero"/>
        <c:crossBetween val="midCat"/>
      </c:valAx>
      <c:valAx>
        <c:axId val="178263936"/>
        <c:scaling>
          <c:orientation val="minMax"/>
          <c:max val="800"/>
          <c:min val="400"/>
        </c:scaling>
        <c:axPos val="l"/>
        <c:majorGridlines/>
        <c:numFmt formatCode="General" sourceLinked="1"/>
        <c:tickLblPos val="nextTo"/>
        <c:crossAx val="1782624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'980057'!$B$1019:$B$1050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'980057'!$E$1019:$E$1050</c:f>
              <c:numCache>
                <c:formatCode>General</c:formatCode>
                <c:ptCount val="32"/>
                <c:pt idx="0">
                  <c:v>369</c:v>
                </c:pt>
                <c:pt idx="1">
                  <c:v>464</c:v>
                </c:pt>
                <c:pt idx="2">
                  <c:v>412</c:v>
                </c:pt>
                <c:pt idx="3">
                  <c:v>430</c:v>
                </c:pt>
                <c:pt idx="4">
                  <c:v>486</c:v>
                </c:pt>
                <c:pt idx="5">
                  <c:v>498</c:v>
                </c:pt>
                <c:pt idx="6">
                  <c:v>480</c:v>
                </c:pt>
                <c:pt idx="7">
                  <c:v>495</c:v>
                </c:pt>
                <c:pt idx="8">
                  <c:v>559</c:v>
                </c:pt>
                <c:pt idx="9">
                  <c:v>523</c:v>
                </c:pt>
                <c:pt idx="10">
                  <c:v>602</c:v>
                </c:pt>
                <c:pt idx="11">
                  <c:v>598</c:v>
                </c:pt>
                <c:pt idx="12">
                  <c:v>610</c:v>
                </c:pt>
                <c:pt idx="13">
                  <c:v>716</c:v>
                </c:pt>
                <c:pt idx="14">
                  <c:v>650</c:v>
                </c:pt>
                <c:pt idx="15">
                  <c:v>656</c:v>
                </c:pt>
                <c:pt idx="16">
                  <c:v>716</c:v>
                </c:pt>
                <c:pt idx="17">
                  <c:v>695</c:v>
                </c:pt>
                <c:pt idx="18">
                  <c:v>693</c:v>
                </c:pt>
                <c:pt idx="19">
                  <c:v>639</c:v>
                </c:pt>
                <c:pt idx="20">
                  <c:v>625</c:v>
                </c:pt>
                <c:pt idx="21">
                  <c:v>618</c:v>
                </c:pt>
                <c:pt idx="22">
                  <c:v>618</c:v>
                </c:pt>
                <c:pt idx="23">
                  <c:v>579</c:v>
                </c:pt>
                <c:pt idx="24">
                  <c:v>582</c:v>
                </c:pt>
                <c:pt idx="25">
                  <c:v>586</c:v>
                </c:pt>
                <c:pt idx="26">
                  <c:v>616</c:v>
                </c:pt>
                <c:pt idx="27">
                  <c:v>576</c:v>
                </c:pt>
                <c:pt idx="28">
                  <c:v>626</c:v>
                </c:pt>
                <c:pt idx="29">
                  <c:v>610</c:v>
                </c:pt>
                <c:pt idx="30">
                  <c:v>578</c:v>
                </c:pt>
                <c:pt idx="31">
                  <c:v>607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'980057'!$B$1019:$B$1050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'980057'!$F$1019:$F$1050</c:f>
              <c:numCache>
                <c:formatCode>0</c:formatCode>
                <c:ptCount val="32"/>
                <c:pt idx="5">
                  <c:v>485.40875366510608</c:v>
                </c:pt>
                <c:pt idx="6">
                  <c:v>495.75949255387013</c:v>
                </c:pt>
                <c:pt idx="7">
                  <c:v>509.55770153579044</c:v>
                </c:pt>
                <c:pt idx="8">
                  <c:v>527.42700599651096</c:v>
                </c:pt>
                <c:pt idx="9">
                  <c:v>549.60997932767873</c:v>
                </c:pt>
                <c:pt idx="10">
                  <c:v>574.69707124155912</c:v>
                </c:pt>
                <c:pt idx="11">
                  <c:v>603.65180690257694</c:v>
                </c:pt>
                <c:pt idx="12">
                  <c:v>632.7258746908069</c:v>
                </c:pt>
                <c:pt idx="13">
                  <c:v>657.75348400011069</c:v>
                </c:pt>
                <c:pt idx="14">
                  <c:v>678.52406109070728</c:v>
                </c:pt>
                <c:pt idx="15">
                  <c:v>690.66774849293904</c:v>
                </c:pt>
                <c:pt idx="16">
                  <c:v>692.68695930478771</c:v>
                </c:pt>
                <c:pt idx="17">
                  <c:v>685.26251985453371</c:v>
                </c:pt>
                <c:pt idx="18">
                  <c:v>671.99471068396269</c:v>
                </c:pt>
                <c:pt idx="19">
                  <c:v>653.95299681118388</c:v>
                </c:pt>
                <c:pt idx="20">
                  <c:v>634.70538949171089</c:v>
                </c:pt>
                <c:pt idx="21">
                  <c:v>617.51373645962349</c:v>
                </c:pt>
                <c:pt idx="22">
                  <c:v>603.48653142170588</c:v>
                </c:pt>
                <c:pt idx="23">
                  <c:v>594.38399098080799</c:v>
                </c:pt>
                <c:pt idx="24">
                  <c:v>589.8097597045969</c:v>
                </c:pt>
                <c:pt idx="25">
                  <c:v>588.30218238013993</c:v>
                </c:pt>
                <c:pt idx="26">
                  <c:v>589.18708566344776</c:v>
                </c:pt>
                <c:pt idx="27">
                  <c:v>592.04572120581724</c:v>
                </c:pt>
                <c:pt idx="28">
                  <c:v>595.55547122840198</c:v>
                </c:pt>
                <c:pt idx="29">
                  <c:v>600.18036937769875</c:v>
                </c:pt>
                <c:pt idx="30">
                  <c:v>604.86934033118666</c:v>
                </c:pt>
                <c:pt idx="31">
                  <c:v>609.54264485316401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8249088"/>
        <c:axId val="178328704"/>
      </c:scatterChart>
      <c:valAx>
        <c:axId val="178249088"/>
        <c:scaling>
          <c:orientation val="minMax"/>
        </c:scaling>
        <c:axPos val="b"/>
        <c:numFmt formatCode="General" sourceLinked="1"/>
        <c:tickLblPos val="nextTo"/>
        <c:crossAx val="178328704"/>
        <c:crosses val="autoZero"/>
        <c:crossBetween val="midCat"/>
      </c:valAx>
      <c:valAx>
        <c:axId val="178328704"/>
        <c:scaling>
          <c:orientation val="minMax"/>
          <c:max val="800"/>
          <c:min val="300"/>
        </c:scaling>
        <c:axPos val="l"/>
        <c:majorGridlines/>
        <c:numFmt formatCode="General" sourceLinked="1"/>
        <c:tickLblPos val="nextTo"/>
        <c:crossAx val="1782490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'980057'!$B$1069:$B$1100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'980057'!$E$1069:$E$1100</c:f>
              <c:numCache>
                <c:formatCode>General</c:formatCode>
                <c:ptCount val="32"/>
                <c:pt idx="0">
                  <c:v>416</c:v>
                </c:pt>
                <c:pt idx="1">
                  <c:v>442</c:v>
                </c:pt>
                <c:pt idx="2">
                  <c:v>478</c:v>
                </c:pt>
                <c:pt idx="3">
                  <c:v>425</c:v>
                </c:pt>
                <c:pt idx="4">
                  <c:v>456</c:v>
                </c:pt>
                <c:pt idx="5">
                  <c:v>555</c:v>
                </c:pt>
                <c:pt idx="6">
                  <c:v>479</c:v>
                </c:pt>
                <c:pt idx="7">
                  <c:v>555</c:v>
                </c:pt>
                <c:pt idx="8">
                  <c:v>565</c:v>
                </c:pt>
                <c:pt idx="9">
                  <c:v>543</c:v>
                </c:pt>
                <c:pt idx="10">
                  <c:v>575</c:v>
                </c:pt>
                <c:pt idx="11">
                  <c:v>580</c:v>
                </c:pt>
                <c:pt idx="12">
                  <c:v>639</c:v>
                </c:pt>
                <c:pt idx="13">
                  <c:v>660</c:v>
                </c:pt>
                <c:pt idx="14">
                  <c:v>694</c:v>
                </c:pt>
                <c:pt idx="15">
                  <c:v>698</c:v>
                </c:pt>
                <c:pt idx="16">
                  <c:v>697</c:v>
                </c:pt>
                <c:pt idx="17">
                  <c:v>717</c:v>
                </c:pt>
                <c:pt idx="18">
                  <c:v>690</c:v>
                </c:pt>
                <c:pt idx="19">
                  <c:v>683</c:v>
                </c:pt>
                <c:pt idx="20">
                  <c:v>597</c:v>
                </c:pt>
                <c:pt idx="21">
                  <c:v>638</c:v>
                </c:pt>
                <c:pt idx="22">
                  <c:v>594</c:v>
                </c:pt>
                <c:pt idx="23">
                  <c:v>619</c:v>
                </c:pt>
                <c:pt idx="24">
                  <c:v>598</c:v>
                </c:pt>
                <c:pt idx="25">
                  <c:v>605</c:v>
                </c:pt>
                <c:pt idx="26">
                  <c:v>622</c:v>
                </c:pt>
                <c:pt idx="27">
                  <c:v>570</c:v>
                </c:pt>
                <c:pt idx="28">
                  <c:v>607</c:v>
                </c:pt>
                <c:pt idx="29">
                  <c:v>547</c:v>
                </c:pt>
                <c:pt idx="30">
                  <c:v>614</c:v>
                </c:pt>
                <c:pt idx="31">
                  <c:v>674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'980057'!$B$1069:$B$1100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'980057'!$F$1069:$F$1100</c:f>
              <c:numCache>
                <c:formatCode>0</c:formatCode>
                <c:ptCount val="32"/>
                <c:pt idx="6">
                  <c:v>513.7168003400343</c:v>
                </c:pt>
                <c:pt idx="7">
                  <c:v>522.57833531930817</c:v>
                </c:pt>
                <c:pt idx="8">
                  <c:v>534.89877832684726</c:v>
                </c:pt>
                <c:pt idx="9">
                  <c:v>551.83912843029952</c:v>
                </c:pt>
                <c:pt idx="10">
                  <c:v>573.24075966763485</c:v>
                </c:pt>
                <c:pt idx="11">
                  <c:v>600.80982696245212</c:v>
                </c:pt>
                <c:pt idx="12">
                  <c:v>631.52208840000526</c:v>
                </c:pt>
                <c:pt idx="13">
                  <c:v>660.49248861043236</c:v>
                </c:pt>
                <c:pt idx="14">
                  <c:v>686.68699169501144</c:v>
                </c:pt>
                <c:pt idx="15">
                  <c:v>703.68658861692109</c:v>
                </c:pt>
                <c:pt idx="16">
                  <c:v>708.29408090762274</c:v>
                </c:pt>
                <c:pt idx="17">
                  <c:v>700.5647744289704</c:v>
                </c:pt>
                <c:pt idx="18">
                  <c:v>684.94761051563944</c:v>
                </c:pt>
                <c:pt idx="19">
                  <c:v>663.4152564031134</c:v>
                </c:pt>
                <c:pt idx="20">
                  <c:v>640.94814992469423</c:v>
                </c:pt>
                <c:pt idx="21">
                  <c:v>621.83292877751205</c:v>
                </c:pt>
                <c:pt idx="22">
                  <c:v>607.37640319473098</c:v>
                </c:pt>
                <c:pt idx="23">
                  <c:v>599.01159602163568</c:v>
                </c:pt>
                <c:pt idx="24">
                  <c:v>595.56829817118921</c:v>
                </c:pt>
                <c:pt idx="25">
                  <c:v>595.13850830368051</c:v>
                </c:pt>
                <c:pt idx="26">
                  <c:v>596.85084381406944</c:v>
                </c:pt>
                <c:pt idx="27">
                  <c:v>600.07821574154173</c:v>
                </c:pt>
                <c:pt idx="28">
                  <c:v>603.52772696667716</c:v>
                </c:pt>
                <c:pt idx="29">
                  <c:v>607.76728903194316</c:v>
                </c:pt>
                <c:pt idx="30">
                  <c:v>611.89692899230101</c:v>
                </c:pt>
                <c:pt idx="31">
                  <c:v>615.92908334381082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8350336"/>
        <c:axId val="178364416"/>
      </c:scatterChart>
      <c:valAx>
        <c:axId val="178350336"/>
        <c:scaling>
          <c:orientation val="minMax"/>
        </c:scaling>
        <c:axPos val="b"/>
        <c:numFmt formatCode="General" sourceLinked="1"/>
        <c:tickLblPos val="nextTo"/>
        <c:crossAx val="178364416"/>
        <c:crosses val="autoZero"/>
        <c:crossBetween val="midCat"/>
      </c:valAx>
      <c:valAx>
        <c:axId val="178364416"/>
        <c:scaling>
          <c:orientation val="minMax"/>
          <c:max val="800"/>
          <c:min val="400"/>
        </c:scaling>
        <c:axPos val="l"/>
        <c:majorGridlines/>
        <c:numFmt formatCode="General" sourceLinked="1"/>
        <c:tickLblPos val="nextTo"/>
        <c:crossAx val="1783503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'980057'!$B$1119:$B$1150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'980057'!$E$1119:$E$1150</c:f>
              <c:numCache>
                <c:formatCode>General</c:formatCode>
                <c:ptCount val="32"/>
                <c:pt idx="0">
                  <c:v>393</c:v>
                </c:pt>
                <c:pt idx="1">
                  <c:v>423</c:v>
                </c:pt>
                <c:pt idx="2">
                  <c:v>418</c:v>
                </c:pt>
                <c:pt idx="3">
                  <c:v>437</c:v>
                </c:pt>
                <c:pt idx="4">
                  <c:v>452</c:v>
                </c:pt>
                <c:pt idx="5">
                  <c:v>499</c:v>
                </c:pt>
                <c:pt idx="6">
                  <c:v>512</c:v>
                </c:pt>
                <c:pt idx="7">
                  <c:v>574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597</c:v>
                </c:pt>
                <c:pt idx="12">
                  <c:v>596</c:v>
                </c:pt>
                <c:pt idx="13">
                  <c:v>646</c:v>
                </c:pt>
                <c:pt idx="14">
                  <c:v>677</c:v>
                </c:pt>
                <c:pt idx="15">
                  <c:v>665</c:v>
                </c:pt>
                <c:pt idx="16">
                  <c:v>661</c:v>
                </c:pt>
                <c:pt idx="17">
                  <c:v>676</c:v>
                </c:pt>
                <c:pt idx="18">
                  <c:v>662</c:v>
                </c:pt>
                <c:pt idx="19">
                  <c:v>631</c:v>
                </c:pt>
                <c:pt idx="20">
                  <c:v>597</c:v>
                </c:pt>
                <c:pt idx="21">
                  <c:v>655</c:v>
                </c:pt>
                <c:pt idx="22">
                  <c:v>622</c:v>
                </c:pt>
                <c:pt idx="23">
                  <c:v>654</c:v>
                </c:pt>
                <c:pt idx="24">
                  <c:v>587</c:v>
                </c:pt>
                <c:pt idx="25">
                  <c:v>578</c:v>
                </c:pt>
                <c:pt idx="26">
                  <c:v>574</c:v>
                </c:pt>
                <c:pt idx="27">
                  <c:v>564</c:v>
                </c:pt>
                <c:pt idx="28">
                  <c:v>576</c:v>
                </c:pt>
                <c:pt idx="29">
                  <c:v>596</c:v>
                </c:pt>
                <c:pt idx="30">
                  <c:v>582</c:v>
                </c:pt>
                <c:pt idx="31">
                  <c:v>619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'980057'!$B$1119:$B$1150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'980057'!$F$1119:$F$1150</c:f>
              <c:numCache>
                <c:formatCode>0</c:formatCode>
                <c:ptCount val="32"/>
                <c:pt idx="5">
                  <c:v>511.09770607604611</c:v>
                </c:pt>
                <c:pt idx="6">
                  <c:v>519.05728314358771</c:v>
                </c:pt>
                <c:pt idx="7">
                  <c:v>529.40355793081415</c:v>
                </c:pt>
                <c:pt idx="8">
                  <c:v>542.37579193959425</c:v>
                </c:pt>
                <c:pt idx="9">
                  <c:v>558.00007212614548</c:v>
                </c:pt>
                <c:pt idx="10">
                  <c:v>575.30427682333016</c:v>
                </c:pt>
                <c:pt idx="11">
                  <c:v>595.13380057703534</c:v>
                </c:pt>
                <c:pt idx="12">
                  <c:v>615.29013752195385</c:v>
                </c:pt>
                <c:pt idx="13">
                  <c:v>633.32938941302109</c:v>
                </c:pt>
                <c:pt idx="14">
                  <c:v>649.62945676295033</c:v>
                </c:pt>
                <c:pt idx="15">
                  <c:v>661.34563932153219</c:v>
                </c:pt>
                <c:pt idx="16">
                  <c:v>667.13806458808415</c:v>
                </c:pt>
                <c:pt idx="17">
                  <c:v>666.6948631880864</c:v>
                </c:pt>
                <c:pt idx="18">
                  <c:v>661.30358229750311</c:v>
                </c:pt>
                <c:pt idx="19">
                  <c:v>651.4678931288272</c:v>
                </c:pt>
                <c:pt idx="20">
                  <c:v>638.81833694200679</c:v>
                </c:pt>
                <c:pt idx="21">
                  <c:v>625.47954341162028</c:v>
                </c:pt>
                <c:pt idx="22">
                  <c:v>612.43708791412098</c:v>
                </c:pt>
                <c:pt idx="23">
                  <c:v>601.80409798188987</c:v>
                </c:pt>
                <c:pt idx="24">
                  <c:v>594.3687006386715</c:v>
                </c:pt>
                <c:pt idx="25">
                  <c:v>589.38576126665885</c:v>
                </c:pt>
                <c:pt idx="26">
                  <c:v>586.3614130969197</c:v>
                </c:pt>
                <c:pt idx="27">
                  <c:v>585.40148719014064</c:v>
                </c:pt>
                <c:pt idx="28">
                  <c:v>585.98560278116224</c:v>
                </c:pt>
                <c:pt idx="29">
                  <c:v>587.77505545280985</c:v>
                </c:pt>
                <c:pt idx="30">
                  <c:v>590.18255408773962</c:v>
                </c:pt>
                <c:pt idx="31">
                  <c:v>592.91339063418548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8549888"/>
        <c:axId val="178551424"/>
      </c:scatterChart>
      <c:valAx>
        <c:axId val="178549888"/>
        <c:scaling>
          <c:orientation val="minMax"/>
        </c:scaling>
        <c:axPos val="b"/>
        <c:numFmt formatCode="General" sourceLinked="1"/>
        <c:tickLblPos val="nextTo"/>
        <c:crossAx val="178551424"/>
        <c:crosses val="autoZero"/>
        <c:crossBetween val="midCat"/>
      </c:valAx>
      <c:valAx>
        <c:axId val="178551424"/>
        <c:scaling>
          <c:orientation val="minMax"/>
          <c:max val="800"/>
          <c:min val="300"/>
        </c:scaling>
        <c:axPos val="l"/>
        <c:majorGridlines/>
        <c:numFmt formatCode="General" sourceLinked="1"/>
        <c:tickLblPos val="nextTo"/>
        <c:crossAx val="1785498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'980057'!$B$1169:$B$1200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'980057'!$E$1169:$E$1200</c:f>
              <c:numCache>
                <c:formatCode>General</c:formatCode>
                <c:ptCount val="32"/>
                <c:pt idx="0">
                  <c:v>410</c:v>
                </c:pt>
                <c:pt idx="1">
                  <c:v>411</c:v>
                </c:pt>
                <c:pt idx="2">
                  <c:v>426</c:v>
                </c:pt>
                <c:pt idx="3">
                  <c:v>468</c:v>
                </c:pt>
                <c:pt idx="4">
                  <c:v>523</c:v>
                </c:pt>
                <c:pt idx="5">
                  <c:v>465</c:v>
                </c:pt>
                <c:pt idx="6">
                  <c:v>517</c:v>
                </c:pt>
                <c:pt idx="7">
                  <c:v>545</c:v>
                </c:pt>
                <c:pt idx="8">
                  <c:v>508</c:v>
                </c:pt>
                <c:pt idx="9">
                  <c:v>558</c:v>
                </c:pt>
                <c:pt idx="10">
                  <c:v>558</c:v>
                </c:pt>
                <c:pt idx="11">
                  <c:v>580</c:v>
                </c:pt>
                <c:pt idx="12">
                  <c:v>616</c:v>
                </c:pt>
                <c:pt idx="13">
                  <c:v>651</c:v>
                </c:pt>
                <c:pt idx="14">
                  <c:v>633</c:v>
                </c:pt>
                <c:pt idx="15">
                  <c:v>632</c:v>
                </c:pt>
                <c:pt idx="16">
                  <c:v>683</c:v>
                </c:pt>
                <c:pt idx="17">
                  <c:v>690</c:v>
                </c:pt>
                <c:pt idx="18">
                  <c:v>659</c:v>
                </c:pt>
                <c:pt idx="19">
                  <c:v>677</c:v>
                </c:pt>
                <c:pt idx="20">
                  <c:v>663</c:v>
                </c:pt>
                <c:pt idx="21">
                  <c:v>623</c:v>
                </c:pt>
                <c:pt idx="22">
                  <c:v>598</c:v>
                </c:pt>
                <c:pt idx="23">
                  <c:v>604</c:v>
                </c:pt>
                <c:pt idx="24">
                  <c:v>588</c:v>
                </c:pt>
                <c:pt idx="25">
                  <c:v>623</c:v>
                </c:pt>
                <c:pt idx="26">
                  <c:v>570</c:v>
                </c:pt>
                <c:pt idx="27">
                  <c:v>571</c:v>
                </c:pt>
                <c:pt idx="28">
                  <c:v>613</c:v>
                </c:pt>
                <c:pt idx="29">
                  <c:v>550</c:v>
                </c:pt>
                <c:pt idx="30">
                  <c:v>562</c:v>
                </c:pt>
                <c:pt idx="31">
                  <c:v>594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'980057'!$B$1169:$B$1200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'980057'!$F$1169:$F$1200</c:f>
              <c:numCache>
                <c:formatCode>0</c:formatCode>
                <c:ptCount val="32"/>
                <c:pt idx="5">
                  <c:v>489.18713561273222</c:v>
                </c:pt>
                <c:pt idx="6">
                  <c:v>499.67871721418658</c:v>
                </c:pt>
                <c:pt idx="7">
                  <c:v>512.85490332199868</c:v>
                </c:pt>
                <c:pt idx="8">
                  <c:v>528.70923794495945</c:v>
                </c:pt>
                <c:pt idx="9">
                  <c:v>547.03755139156169</c:v>
                </c:pt>
                <c:pt idx="10">
                  <c:v>566.63013256754971</c:v>
                </c:pt>
                <c:pt idx="11">
                  <c:v>588.4717621542801</c:v>
                </c:pt>
                <c:pt idx="12">
                  <c:v>610.30032150348677</c:v>
                </c:pt>
                <c:pt idx="13">
                  <c:v>629.79313163542918</c:v>
                </c:pt>
                <c:pt idx="14">
                  <c:v>647.73694970460872</c:v>
                </c:pt>
                <c:pt idx="15">
                  <c:v>661.41875063595944</c:v>
                </c:pt>
                <c:pt idx="16">
                  <c:v>669.54919969986156</c:v>
                </c:pt>
                <c:pt idx="17">
                  <c:v>671.64056434759812</c:v>
                </c:pt>
                <c:pt idx="18">
                  <c:v>668.47820089473294</c:v>
                </c:pt>
                <c:pt idx="19">
                  <c:v>660.49553590981668</c:v>
                </c:pt>
                <c:pt idx="20">
                  <c:v>648.76684820870298</c:v>
                </c:pt>
                <c:pt idx="21">
                  <c:v>635.11001458956969</c:v>
                </c:pt>
                <c:pt idx="22">
                  <c:v>620.38738136189693</c:v>
                </c:pt>
                <c:pt idx="23">
                  <c:v>607.00574835896521</c:v>
                </c:pt>
                <c:pt idx="24">
                  <c:v>596.40405395552443</c:v>
                </c:pt>
                <c:pt idx="25">
                  <c:v>588.08850073887038</c:v>
                </c:pt>
                <c:pt idx="26">
                  <c:v>581.57111093577339</c:v>
                </c:pt>
                <c:pt idx="27">
                  <c:v>577.40895413727469</c:v>
                </c:pt>
                <c:pt idx="28">
                  <c:v>575.75247507689176</c:v>
                </c:pt>
                <c:pt idx="29">
                  <c:v>575.68722763303924</c:v>
                </c:pt>
                <c:pt idx="30">
                  <c:v>576.96669648534157</c:v>
                </c:pt>
                <c:pt idx="31">
                  <c:v>579.08343910218503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8392448"/>
        <c:axId val="178398336"/>
      </c:scatterChart>
      <c:valAx>
        <c:axId val="178392448"/>
        <c:scaling>
          <c:orientation val="minMax"/>
        </c:scaling>
        <c:axPos val="b"/>
        <c:numFmt formatCode="General" sourceLinked="1"/>
        <c:tickLblPos val="nextTo"/>
        <c:crossAx val="178398336"/>
        <c:crosses val="autoZero"/>
        <c:crossBetween val="midCat"/>
      </c:valAx>
      <c:valAx>
        <c:axId val="178398336"/>
        <c:scaling>
          <c:orientation val="minMax"/>
          <c:max val="800"/>
          <c:min val="350"/>
        </c:scaling>
        <c:axPos val="l"/>
        <c:majorGridlines/>
        <c:numFmt formatCode="General" sourceLinked="1"/>
        <c:tickLblPos val="nextTo"/>
        <c:crossAx val="1783924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'980057'!$B$1219:$B$1250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'980057'!$E$1219:$E$1250</c:f>
              <c:numCache>
                <c:formatCode>General</c:formatCode>
                <c:ptCount val="32"/>
                <c:pt idx="0">
                  <c:v>407</c:v>
                </c:pt>
                <c:pt idx="1">
                  <c:v>415</c:v>
                </c:pt>
                <c:pt idx="2">
                  <c:v>411</c:v>
                </c:pt>
                <c:pt idx="3">
                  <c:v>429</c:v>
                </c:pt>
                <c:pt idx="4">
                  <c:v>434</c:v>
                </c:pt>
                <c:pt idx="5">
                  <c:v>486</c:v>
                </c:pt>
                <c:pt idx="6">
                  <c:v>565</c:v>
                </c:pt>
                <c:pt idx="7">
                  <c:v>514</c:v>
                </c:pt>
                <c:pt idx="8">
                  <c:v>541</c:v>
                </c:pt>
                <c:pt idx="9">
                  <c:v>546</c:v>
                </c:pt>
                <c:pt idx="10">
                  <c:v>573</c:v>
                </c:pt>
                <c:pt idx="11">
                  <c:v>557</c:v>
                </c:pt>
                <c:pt idx="12">
                  <c:v>629</c:v>
                </c:pt>
                <c:pt idx="13">
                  <c:v>610</c:v>
                </c:pt>
                <c:pt idx="14">
                  <c:v>681</c:v>
                </c:pt>
                <c:pt idx="15">
                  <c:v>622</c:v>
                </c:pt>
                <c:pt idx="16">
                  <c:v>717</c:v>
                </c:pt>
                <c:pt idx="17">
                  <c:v>643</c:v>
                </c:pt>
                <c:pt idx="18">
                  <c:v>665</c:v>
                </c:pt>
                <c:pt idx="19">
                  <c:v>668</c:v>
                </c:pt>
                <c:pt idx="20">
                  <c:v>654</c:v>
                </c:pt>
                <c:pt idx="21">
                  <c:v>634</c:v>
                </c:pt>
                <c:pt idx="22">
                  <c:v>606</c:v>
                </c:pt>
                <c:pt idx="23">
                  <c:v>606</c:v>
                </c:pt>
                <c:pt idx="24">
                  <c:v>607</c:v>
                </c:pt>
                <c:pt idx="25">
                  <c:v>565</c:v>
                </c:pt>
                <c:pt idx="26">
                  <c:v>591</c:v>
                </c:pt>
                <c:pt idx="27">
                  <c:v>551</c:v>
                </c:pt>
                <c:pt idx="28">
                  <c:v>581</c:v>
                </c:pt>
                <c:pt idx="29">
                  <c:v>561</c:v>
                </c:pt>
                <c:pt idx="30">
                  <c:v>599</c:v>
                </c:pt>
                <c:pt idx="31">
                  <c:v>600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'980057'!$B$1219:$B$1250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'980057'!$F$1219:$F$1250</c:f>
              <c:numCache>
                <c:formatCode>0</c:formatCode>
                <c:ptCount val="32"/>
                <c:pt idx="5">
                  <c:v>512.32413636696003</c:v>
                </c:pt>
                <c:pt idx="6">
                  <c:v>518.05761922162606</c:v>
                </c:pt>
                <c:pt idx="7">
                  <c:v>525.7749261505254</c:v>
                </c:pt>
                <c:pt idx="8">
                  <c:v>535.9968173955873</c:v>
                </c:pt>
                <c:pt idx="9">
                  <c:v>549.15313980746271</c:v>
                </c:pt>
                <c:pt idx="10">
                  <c:v>564.78066482068141</c:v>
                </c:pt>
                <c:pt idx="11">
                  <c:v>584.03043802693969</c:v>
                </c:pt>
                <c:pt idx="12">
                  <c:v>605.10971735909152</c:v>
                </c:pt>
                <c:pt idx="13">
                  <c:v>625.43303953191935</c:v>
                </c:pt>
                <c:pt idx="14">
                  <c:v>645.36816346359126</c:v>
                </c:pt>
                <c:pt idx="15">
                  <c:v>661.36452977876547</c:v>
                </c:pt>
                <c:pt idx="16">
                  <c:v>671.21407718145031</c:v>
                </c:pt>
                <c:pt idx="17">
                  <c:v>673.79220292667048</c:v>
                </c:pt>
                <c:pt idx="18">
                  <c:v>669.85421930706525</c:v>
                </c:pt>
                <c:pt idx="19">
                  <c:v>660.02742310976873</c:v>
                </c:pt>
                <c:pt idx="20">
                  <c:v>645.96410821537654</c:v>
                </c:pt>
                <c:pt idx="21">
                  <c:v>630.26674983772909</c:v>
                </c:pt>
                <c:pt idx="22">
                  <c:v>614.33380124457096</c:v>
                </c:pt>
                <c:pt idx="23">
                  <c:v>600.96320805193727</c:v>
                </c:pt>
                <c:pt idx="24">
                  <c:v>591.35128167147855</c:v>
                </c:pt>
                <c:pt idx="25">
                  <c:v>584.65929392587668</c:v>
                </c:pt>
                <c:pt idx="26">
                  <c:v>580.24140302472608</c:v>
                </c:pt>
                <c:pt idx="27">
                  <c:v>578.22688959453535</c:v>
                </c:pt>
                <c:pt idx="28">
                  <c:v>578.12219581012926</c:v>
                </c:pt>
                <c:pt idx="29">
                  <c:v>579.28035721220419</c:v>
                </c:pt>
                <c:pt idx="30">
                  <c:v>581.16131903901817</c:v>
                </c:pt>
                <c:pt idx="31">
                  <c:v>583.40372248700453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8440064"/>
        <c:axId val="178441600"/>
      </c:scatterChart>
      <c:valAx>
        <c:axId val="178440064"/>
        <c:scaling>
          <c:orientation val="minMax"/>
        </c:scaling>
        <c:axPos val="b"/>
        <c:numFmt formatCode="General" sourceLinked="1"/>
        <c:tickLblPos val="nextTo"/>
        <c:crossAx val="178441600"/>
        <c:crosses val="autoZero"/>
        <c:crossBetween val="midCat"/>
      </c:valAx>
      <c:valAx>
        <c:axId val="178441600"/>
        <c:scaling>
          <c:orientation val="minMax"/>
          <c:max val="800"/>
          <c:min val="350"/>
        </c:scaling>
        <c:axPos val="l"/>
        <c:majorGridlines/>
        <c:numFmt formatCode="General" sourceLinked="1"/>
        <c:tickLblPos val="nextTo"/>
        <c:crossAx val="1784400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'980057'!$B$1269:$B$1300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'980057'!$E$1269:$E$1300</c:f>
              <c:numCache>
                <c:formatCode>General</c:formatCode>
                <c:ptCount val="32"/>
                <c:pt idx="0">
                  <c:v>383</c:v>
                </c:pt>
                <c:pt idx="1">
                  <c:v>441</c:v>
                </c:pt>
                <c:pt idx="2">
                  <c:v>418</c:v>
                </c:pt>
                <c:pt idx="3">
                  <c:v>429</c:v>
                </c:pt>
                <c:pt idx="4">
                  <c:v>494</c:v>
                </c:pt>
                <c:pt idx="5">
                  <c:v>511</c:v>
                </c:pt>
                <c:pt idx="6">
                  <c:v>537</c:v>
                </c:pt>
                <c:pt idx="7">
                  <c:v>563</c:v>
                </c:pt>
                <c:pt idx="8">
                  <c:v>550</c:v>
                </c:pt>
                <c:pt idx="9">
                  <c:v>560</c:v>
                </c:pt>
                <c:pt idx="10">
                  <c:v>605</c:v>
                </c:pt>
                <c:pt idx="11">
                  <c:v>589</c:v>
                </c:pt>
                <c:pt idx="12">
                  <c:v>634</c:v>
                </c:pt>
                <c:pt idx="13">
                  <c:v>627</c:v>
                </c:pt>
                <c:pt idx="14">
                  <c:v>629</c:v>
                </c:pt>
                <c:pt idx="15">
                  <c:v>678</c:v>
                </c:pt>
                <c:pt idx="16">
                  <c:v>661</c:v>
                </c:pt>
                <c:pt idx="17">
                  <c:v>678</c:v>
                </c:pt>
                <c:pt idx="18">
                  <c:v>707</c:v>
                </c:pt>
                <c:pt idx="19">
                  <c:v>662</c:v>
                </c:pt>
                <c:pt idx="20">
                  <c:v>582</c:v>
                </c:pt>
                <c:pt idx="21">
                  <c:v>634</c:v>
                </c:pt>
                <c:pt idx="22">
                  <c:v>614</c:v>
                </c:pt>
                <c:pt idx="23">
                  <c:v>590</c:v>
                </c:pt>
                <c:pt idx="24">
                  <c:v>580</c:v>
                </c:pt>
                <c:pt idx="25">
                  <c:v>601</c:v>
                </c:pt>
                <c:pt idx="26">
                  <c:v>582</c:v>
                </c:pt>
                <c:pt idx="27">
                  <c:v>566</c:v>
                </c:pt>
                <c:pt idx="28">
                  <c:v>590</c:v>
                </c:pt>
                <c:pt idx="29">
                  <c:v>604</c:v>
                </c:pt>
                <c:pt idx="30">
                  <c:v>597</c:v>
                </c:pt>
                <c:pt idx="31">
                  <c:v>659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'980057'!$B$1269:$B$1300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'980057'!$F$1269:$F$1300</c:f>
              <c:numCache>
                <c:formatCode>0</c:formatCode>
                <c:ptCount val="32"/>
                <c:pt idx="5">
                  <c:v>528.45706329802238</c:v>
                </c:pt>
                <c:pt idx="6">
                  <c:v>533.68165683107122</c:v>
                </c:pt>
                <c:pt idx="7">
                  <c:v>540.77853879126712</c:v>
                </c:pt>
                <c:pt idx="8">
                  <c:v>550.4256400486322</c:v>
                </c:pt>
                <c:pt idx="9">
                  <c:v>563.23101381614458</c:v>
                </c:pt>
                <c:pt idx="10">
                  <c:v>578.82400956578374</c:v>
                </c:pt>
                <c:pt idx="11">
                  <c:v>598.26792670018961</c:v>
                </c:pt>
                <c:pt idx="12">
                  <c:v>619.41710972590022</c:v>
                </c:pt>
                <c:pt idx="13">
                  <c:v>639.15747890020373</c:v>
                </c:pt>
                <c:pt idx="14">
                  <c:v>657.15747560392197</c:v>
                </c:pt>
                <c:pt idx="15">
                  <c:v>669.43844974730075</c:v>
                </c:pt>
                <c:pt idx="16">
                  <c:v>673.96556333000899</c:v>
                </c:pt>
                <c:pt idx="17">
                  <c:v>670.50572959674366</c:v>
                </c:pt>
                <c:pt idx="18">
                  <c:v>661.4337217151899</c:v>
                </c:pt>
                <c:pt idx="19">
                  <c:v>647.7878431650056</c:v>
                </c:pt>
                <c:pt idx="20">
                  <c:v>632.47546543283738</c:v>
                </c:pt>
                <c:pt idx="21">
                  <c:v>618.39753213837275</c:v>
                </c:pt>
                <c:pt idx="22">
                  <c:v>606.6814429648939</c:v>
                </c:pt>
                <c:pt idx="23">
                  <c:v>598.90928385350242</c:v>
                </c:pt>
                <c:pt idx="24">
                  <c:v>594.80998154905365</c:v>
                </c:pt>
                <c:pt idx="25">
                  <c:v>593.15024264591625</c:v>
                </c:pt>
                <c:pt idx="26">
                  <c:v>593.29545998387107</c:v>
                </c:pt>
                <c:pt idx="27">
                  <c:v>594.88084911621081</c:v>
                </c:pt>
                <c:pt idx="28">
                  <c:v>596.98203366844291</c:v>
                </c:pt>
                <c:pt idx="29">
                  <c:v>599.79529155966316</c:v>
                </c:pt>
                <c:pt idx="30">
                  <c:v>602.65303013003472</c:v>
                </c:pt>
                <c:pt idx="31">
                  <c:v>605.49651362617055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8680576"/>
        <c:axId val="178682112"/>
      </c:scatterChart>
      <c:valAx>
        <c:axId val="178680576"/>
        <c:scaling>
          <c:orientation val="minMax"/>
        </c:scaling>
        <c:axPos val="b"/>
        <c:numFmt formatCode="General" sourceLinked="1"/>
        <c:tickLblPos val="nextTo"/>
        <c:crossAx val="178682112"/>
        <c:crosses val="autoZero"/>
        <c:crossBetween val="midCat"/>
      </c:valAx>
      <c:valAx>
        <c:axId val="178682112"/>
        <c:scaling>
          <c:orientation val="minMax"/>
          <c:max val="800"/>
          <c:min val="350"/>
        </c:scaling>
        <c:axPos val="l"/>
        <c:majorGridlines/>
        <c:numFmt formatCode="General" sourceLinked="1"/>
        <c:tickLblPos val="nextTo"/>
        <c:crossAx val="1786805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'980057'!$B$1319:$B$1350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'980057'!$E$1319:$E$1350</c:f>
              <c:numCache>
                <c:formatCode>General</c:formatCode>
                <c:ptCount val="32"/>
                <c:pt idx="0">
                  <c:v>445</c:v>
                </c:pt>
                <c:pt idx="1">
                  <c:v>436</c:v>
                </c:pt>
                <c:pt idx="2">
                  <c:v>407</c:v>
                </c:pt>
                <c:pt idx="3">
                  <c:v>446</c:v>
                </c:pt>
                <c:pt idx="4">
                  <c:v>500</c:v>
                </c:pt>
                <c:pt idx="5">
                  <c:v>545</c:v>
                </c:pt>
                <c:pt idx="6">
                  <c:v>503</c:v>
                </c:pt>
                <c:pt idx="7">
                  <c:v>555</c:v>
                </c:pt>
                <c:pt idx="8">
                  <c:v>532</c:v>
                </c:pt>
                <c:pt idx="9">
                  <c:v>595</c:v>
                </c:pt>
                <c:pt idx="10">
                  <c:v>582</c:v>
                </c:pt>
                <c:pt idx="11">
                  <c:v>579</c:v>
                </c:pt>
                <c:pt idx="12">
                  <c:v>633</c:v>
                </c:pt>
                <c:pt idx="13">
                  <c:v>647</c:v>
                </c:pt>
                <c:pt idx="14">
                  <c:v>637</c:v>
                </c:pt>
                <c:pt idx="15">
                  <c:v>685</c:v>
                </c:pt>
                <c:pt idx="16">
                  <c:v>679</c:v>
                </c:pt>
                <c:pt idx="17">
                  <c:v>660</c:v>
                </c:pt>
                <c:pt idx="18">
                  <c:v>681</c:v>
                </c:pt>
                <c:pt idx="19">
                  <c:v>688</c:v>
                </c:pt>
                <c:pt idx="20">
                  <c:v>634</c:v>
                </c:pt>
                <c:pt idx="21">
                  <c:v>674</c:v>
                </c:pt>
                <c:pt idx="22">
                  <c:v>690</c:v>
                </c:pt>
                <c:pt idx="23">
                  <c:v>648</c:v>
                </c:pt>
                <c:pt idx="24">
                  <c:v>587</c:v>
                </c:pt>
                <c:pt idx="25">
                  <c:v>572</c:v>
                </c:pt>
                <c:pt idx="26">
                  <c:v>595</c:v>
                </c:pt>
                <c:pt idx="27">
                  <c:v>589</c:v>
                </c:pt>
                <c:pt idx="28">
                  <c:v>624</c:v>
                </c:pt>
                <c:pt idx="29">
                  <c:v>593</c:v>
                </c:pt>
                <c:pt idx="30">
                  <c:v>590</c:v>
                </c:pt>
                <c:pt idx="31">
                  <c:v>616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'980057'!$B$1319:$B$1350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'980057'!$F$1319:$F$1350</c:f>
              <c:numCache>
                <c:formatCode>0</c:formatCode>
                <c:ptCount val="32"/>
                <c:pt idx="0">
                  <c:v>427.76106575781751</c:v>
                </c:pt>
                <c:pt idx="1">
                  <c:v>437.70852057091901</c:v>
                </c:pt>
                <c:pt idx="2">
                  <c:v>449.57930035693295</c:v>
                </c:pt>
                <c:pt idx="3">
                  <c:v>462.66483517731467</c:v>
                </c:pt>
                <c:pt idx="4">
                  <c:v>477.36374603277562</c:v>
                </c:pt>
                <c:pt idx="5">
                  <c:v>492.78292565641209</c:v>
                </c:pt>
                <c:pt idx="6">
                  <c:v>510.75064069379749</c:v>
                </c:pt>
                <c:pt idx="7">
                  <c:v>530.60570652518686</c:v>
                </c:pt>
                <c:pt idx="8">
                  <c:v>551.48676809943834</c:v>
                </c:pt>
                <c:pt idx="9">
                  <c:v>572.64225545262536</c:v>
                </c:pt>
                <c:pt idx="10">
                  <c:v>592.66765679892103</c:v>
                </c:pt>
                <c:pt idx="11">
                  <c:v>612.63738297164434</c:v>
                </c:pt>
                <c:pt idx="12">
                  <c:v>630.68098611511584</c:v>
                </c:pt>
                <c:pt idx="13">
                  <c:v>645.49158576522927</c:v>
                </c:pt>
                <c:pt idx="14">
                  <c:v>658.20673364038782</c:v>
                </c:pt>
                <c:pt idx="15">
                  <c:v>667.37444058557116</c:v>
                </c:pt>
                <c:pt idx="16">
                  <c:v>672.62529718377425</c:v>
                </c:pt>
                <c:pt idx="17">
                  <c:v>673.98695725717857</c:v>
                </c:pt>
                <c:pt idx="18">
                  <c:v>672.09003494298577</c:v>
                </c:pt>
                <c:pt idx="19">
                  <c:v>667.18791472737746</c:v>
                </c:pt>
                <c:pt idx="20">
                  <c:v>659.78730370177732</c:v>
                </c:pt>
                <c:pt idx="21">
                  <c:v>650.80301698042308</c:v>
                </c:pt>
                <c:pt idx="22">
                  <c:v>640.52213884851392</c:v>
                </c:pt>
                <c:pt idx="23">
                  <c:v>630.40736659795175</c:v>
                </c:pt>
                <c:pt idx="24">
                  <c:v>621.59018204802396</c:v>
                </c:pt>
                <c:pt idx="25">
                  <c:v>613.84043740502614</c:v>
                </c:pt>
                <c:pt idx="26">
                  <c:v>606.77563792935382</c:v>
                </c:pt>
                <c:pt idx="27">
                  <c:v>601.08848888011119</c:v>
                </c:pt>
                <c:pt idx="28">
                  <c:v>597.65538935885036</c:v>
                </c:pt>
                <c:pt idx="29">
                  <c:v>595.4659761246262</c:v>
                </c:pt>
                <c:pt idx="30">
                  <c:v>594.9342473570681</c:v>
                </c:pt>
                <c:pt idx="31">
                  <c:v>595.66287031550314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8744704"/>
        <c:axId val="178754688"/>
      </c:scatterChart>
      <c:valAx>
        <c:axId val="178744704"/>
        <c:scaling>
          <c:orientation val="minMax"/>
        </c:scaling>
        <c:axPos val="b"/>
        <c:numFmt formatCode="General" sourceLinked="1"/>
        <c:tickLblPos val="nextTo"/>
        <c:crossAx val="178754688"/>
        <c:crosses val="autoZero"/>
        <c:crossBetween val="midCat"/>
      </c:valAx>
      <c:valAx>
        <c:axId val="178754688"/>
        <c:scaling>
          <c:orientation val="minMax"/>
          <c:max val="800"/>
          <c:min val="350"/>
        </c:scaling>
        <c:axPos val="l"/>
        <c:majorGridlines/>
        <c:numFmt formatCode="General" sourceLinked="1"/>
        <c:tickLblPos val="nextTo"/>
        <c:crossAx val="1787447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'980057'!$B$1369:$B$1400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'980057'!$E$1369:$E$1400</c:f>
              <c:numCache>
                <c:formatCode>General</c:formatCode>
                <c:ptCount val="32"/>
                <c:pt idx="0">
                  <c:v>376</c:v>
                </c:pt>
                <c:pt idx="1">
                  <c:v>447</c:v>
                </c:pt>
                <c:pt idx="2">
                  <c:v>415</c:v>
                </c:pt>
                <c:pt idx="3">
                  <c:v>483</c:v>
                </c:pt>
                <c:pt idx="4">
                  <c:v>447</c:v>
                </c:pt>
                <c:pt idx="5">
                  <c:v>457</c:v>
                </c:pt>
                <c:pt idx="6">
                  <c:v>508</c:v>
                </c:pt>
                <c:pt idx="7">
                  <c:v>526</c:v>
                </c:pt>
                <c:pt idx="8">
                  <c:v>580</c:v>
                </c:pt>
                <c:pt idx="9">
                  <c:v>591</c:v>
                </c:pt>
                <c:pt idx="10">
                  <c:v>574</c:v>
                </c:pt>
                <c:pt idx="11">
                  <c:v>584</c:v>
                </c:pt>
                <c:pt idx="12">
                  <c:v>662</c:v>
                </c:pt>
                <c:pt idx="13">
                  <c:v>666</c:v>
                </c:pt>
                <c:pt idx="14">
                  <c:v>687</c:v>
                </c:pt>
                <c:pt idx="15">
                  <c:v>729</c:v>
                </c:pt>
                <c:pt idx="16">
                  <c:v>751</c:v>
                </c:pt>
                <c:pt idx="17">
                  <c:v>723</c:v>
                </c:pt>
                <c:pt idx="18">
                  <c:v>698</c:v>
                </c:pt>
                <c:pt idx="19">
                  <c:v>699</c:v>
                </c:pt>
                <c:pt idx="20">
                  <c:v>673</c:v>
                </c:pt>
                <c:pt idx="21">
                  <c:v>652</c:v>
                </c:pt>
                <c:pt idx="22">
                  <c:v>639</c:v>
                </c:pt>
                <c:pt idx="23">
                  <c:v>610</c:v>
                </c:pt>
                <c:pt idx="24">
                  <c:v>624</c:v>
                </c:pt>
                <c:pt idx="25">
                  <c:v>598</c:v>
                </c:pt>
                <c:pt idx="26">
                  <c:v>590</c:v>
                </c:pt>
                <c:pt idx="27">
                  <c:v>602</c:v>
                </c:pt>
                <c:pt idx="28">
                  <c:v>555</c:v>
                </c:pt>
                <c:pt idx="29">
                  <c:v>555</c:v>
                </c:pt>
                <c:pt idx="30">
                  <c:v>562</c:v>
                </c:pt>
                <c:pt idx="31">
                  <c:v>601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'980057'!$B$1369:$B$1400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'980057'!$F$1369:$F$1400</c:f>
              <c:numCache>
                <c:formatCode>0</c:formatCode>
                <c:ptCount val="32"/>
                <c:pt idx="5">
                  <c:v>481.58684452633764</c:v>
                </c:pt>
                <c:pt idx="6">
                  <c:v>498.13153693685405</c:v>
                </c:pt>
                <c:pt idx="7">
                  <c:v>518.47105971954011</c:v>
                </c:pt>
                <c:pt idx="8">
                  <c:v>542.20417416897828</c:v>
                </c:pt>
                <c:pt idx="9">
                  <c:v>568.66083382554666</c:v>
                </c:pt>
                <c:pt idx="10">
                  <c:v>595.86638349982286</c:v>
                </c:pt>
                <c:pt idx="11">
                  <c:v>624.97131459529623</c:v>
                </c:pt>
                <c:pt idx="12">
                  <c:v>652.79230945364714</c:v>
                </c:pt>
                <c:pt idx="13">
                  <c:v>676.4778161535711</c:v>
                </c:pt>
                <c:pt idx="14">
                  <c:v>697.04586123228819</c:v>
                </c:pt>
                <c:pt idx="15">
                  <c:v>711.37233054574665</c:v>
                </c:pt>
                <c:pt idx="16">
                  <c:v>718.24127047928482</c:v>
                </c:pt>
                <c:pt idx="17">
                  <c:v>717.45540663539214</c:v>
                </c:pt>
                <c:pt idx="18">
                  <c:v>710.50769513780301</c:v>
                </c:pt>
                <c:pt idx="19">
                  <c:v>697.6450863610977</c:v>
                </c:pt>
                <c:pt idx="20">
                  <c:v>680.42518392674185</c:v>
                </c:pt>
                <c:pt idx="21">
                  <c:v>661.14613415181145</c:v>
                </c:pt>
                <c:pt idx="22">
                  <c:v>640.68141876840491</c:v>
                </c:pt>
                <c:pt idx="23">
                  <c:v>622.07730308131386</c:v>
                </c:pt>
                <c:pt idx="24">
                  <c:v>607.14757301914244</c:v>
                </c:pt>
                <c:pt idx="25">
                  <c:v>595.1389358030093</c:v>
                </c:pt>
                <c:pt idx="26">
                  <c:v>585.29222846730477</c:v>
                </c:pt>
                <c:pt idx="27">
                  <c:v>578.40446482565892</c:v>
                </c:pt>
                <c:pt idx="28">
                  <c:v>574.98961801921973</c:v>
                </c:pt>
                <c:pt idx="29">
                  <c:v>573.56827135758101</c:v>
                </c:pt>
                <c:pt idx="30">
                  <c:v>574.10019805823765</c:v>
                </c:pt>
                <c:pt idx="31">
                  <c:v>575.89026812216116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8456448"/>
        <c:axId val="178457984"/>
      </c:scatterChart>
      <c:valAx>
        <c:axId val="178456448"/>
        <c:scaling>
          <c:orientation val="minMax"/>
        </c:scaling>
        <c:axPos val="b"/>
        <c:numFmt formatCode="General" sourceLinked="1"/>
        <c:tickLblPos val="nextTo"/>
        <c:crossAx val="178457984"/>
        <c:crosses val="autoZero"/>
        <c:crossBetween val="midCat"/>
      </c:valAx>
      <c:valAx>
        <c:axId val="178457984"/>
        <c:scaling>
          <c:orientation val="minMax"/>
          <c:max val="800"/>
          <c:min val="300"/>
        </c:scaling>
        <c:axPos val="l"/>
        <c:majorGridlines/>
        <c:numFmt formatCode="General" sourceLinked="1"/>
        <c:tickLblPos val="nextTo"/>
        <c:crossAx val="1784564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'980057'!$B$1419:$B$1450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'980057'!$E$1419:$E$1450</c:f>
              <c:numCache>
                <c:formatCode>General</c:formatCode>
                <c:ptCount val="32"/>
                <c:pt idx="0">
                  <c:v>413</c:v>
                </c:pt>
                <c:pt idx="1">
                  <c:v>433</c:v>
                </c:pt>
                <c:pt idx="2">
                  <c:v>435</c:v>
                </c:pt>
                <c:pt idx="3">
                  <c:v>438</c:v>
                </c:pt>
                <c:pt idx="4">
                  <c:v>486</c:v>
                </c:pt>
                <c:pt idx="5">
                  <c:v>530</c:v>
                </c:pt>
                <c:pt idx="6">
                  <c:v>502</c:v>
                </c:pt>
                <c:pt idx="7">
                  <c:v>550</c:v>
                </c:pt>
                <c:pt idx="8">
                  <c:v>553</c:v>
                </c:pt>
                <c:pt idx="9">
                  <c:v>566</c:v>
                </c:pt>
                <c:pt idx="10">
                  <c:v>555</c:v>
                </c:pt>
                <c:pt idx="11">
                  <c:v>569</c:v>
                </c:pt>
                <c:pt idx="12">
                  <c:v>618</c:v>
                </c:pt>
                <c:pt idx="13">
                  <c:v>640</c:v>
                </c:pt>
                <c:pt idx="14">
                  <c:v>652</c:v>
                </c:pt>
                <c:pt idx="15">
                  <c:v>697</c:v>
                </c:pt>
                <c:pt idx="16">
                  <c:v>752</c:v>
                </c:pt>
                <c:pt idx="17">
                  <c:v>749</c:v>
                </c:pt>
                <c:pt idx="18">
                  <c:v>749</c:v>
                </c:pt>
                <c:pt idx="19">
                  <c:v>727</c:v>
                </c:pt>
                <c:pt idx="20">
                  <c:v>662</c:v>
                </c:pt>
                <c:pt idx="21">
                  <c:v>628</c:v>
                </c:pt>
                <c:pt idx="22">
                  <c:v>643</c:v>
                </c:pt>
                <c:pt idx="23">
                  <c:v>595</c:v>
                </c:pt>
                <c:pt idx="24">
                  <c:v>555</c:v>
                </c:pt>
                <c:pt idx="25">
                  <c:v>617</c:v>
                </c:pt>
                <c:pt idx="26">
                  <c:v>622</c:v>
                </c:pt>
                <c:pt idx="27">
                  <c:v>593</c:v>
                </c:pt>
                <c:pt idx="28">
                  <c:v>605</c:v>
                </c:pt>
                <c:pt idx="29">
                  <c:v>549</c:v>
                </c:pt>
                <c:pt idx="30">
                  <c:v>558</c:v>
                </c:pt>
                <c:pt idx="31">
                  <c:v>617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'980057'!$B$1419:$B$1450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'980057'!$F$1419:$F$1450</c:f>
              <c:numCache>
                <c:formatCode>0</c:formatCode>
                <c:ptCount val="32"/>
                <c:pt idx="5">
                  <c:v>532.54048763094363</c:v>
                </c:pt>
                <c:pt idx="6">
                  <c:v>535.09742710972705</c:v>
                </c:pt>
                <c:pt idx="7">
                  <c:v>538.11727771822473</c:v>
                </c:pt>
                <c:pt idx="8">
                  <c:v>542.14983416640939</c:v>
                </c:pt>
                <c:pt idx="9">
                  <c:v>548.35280673168961</c:v>
                </c:pt>
                <c:pt idx="10">
                  <c:v>558.14573380107151</c:v>
                </c:pt>
                <c:pt idx="11">
                  <c:v>574.83968226346349</c:v>
                </c:pt>
                <c:pt idx="12">
                  <c:v>600.0125718299804</c:v>
                </c:pt>
                <c:pt idx="13">
                  <c:v>632.04472659601822</c:v>
                </c:pt>
                <c:pt idx="14">
                  <c:v>671.86582932927399</c:v>
                </c:pt>
                <c:pt idx="15">
                  <c:v>710.88078407470505</c:v>
                </c:pt>
                <c:pt idx="16">
                  <c:v>739.22075895159344</c:v>
                </c:pt>
                <c:pt idx="17">
                  <c:v>748.99642128145683</c:v>
                </c:pt>
                <c:pt idx="18">
                  <c:v>739.68990312848291</c:v>
                </c:pt>
                <c:pt idx="19">
                  <c:v>713.99322446646329</c:v>
                </c:pt>
                <c:pt idx="20">
                  <c:v>679.23958472789548</c:v>
                </c:pt>
                <c:pt idx="21">
                  <c:v>645.17397895099577</c:v>
                </c:pt>
                <c:pt idx="22">
                  <c:v>616.79955025425852</c:v>
                </c:pt>
                <c:pt idx="23">
                  <c:v>598.61584583434785</c:v>
                </c:pt>
                <c:pt idx="24">
                  <c:v>589.32751763935266</c:v>
                </c:pt>
                <c:pt idx="25">
                  <c:v>585.28179288973195</c:v>
                </c:pt>
                <c:pt idx="26">
                  <c:v>584.39064450104161</c:v>
                </c:pt>
                <c:pt idx="27">
                  <c:v>585.50385313114509</c:v>
                </c:pt>
                <c:pt idx="28">
                  <c:v>587.25347086723809</c:v>
                </c:pt>
                <c:pt idx="29">
                  <c:v>589.57578935029801</c:v>
                </c:pt>
                <c:pt idx="30">
                  <c:v>591.87739771073768</c:v>
                </c:pt>
                <c:pt idx="31">
                  <c:v>594.12905116184254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8516736"/>
        <c:axId val="178518272"/>
      </c:scatterChart>
      <c:valAx>
        <c:axId val="178516736"/>
        <c:scaling>
          <c:orientation val="minMax"/>
        </c:scaling>
        <c:axPos val="b"/>
        <c:numFmt formatCode="General" sourceLinked="1"/>
        <c:tickLblPos val="nextTo"/>
        <c:crossAx val="178518272"/>
        <c:crosses val="autoZero"/>
        <c:crossBetween val="midCat"/>
      </c:valAx>
      <c:valAx>
        <c:axId val="178518272"/>
        <c:scaling>
          <c:orientation val="minMax"/>
          <c:max val="800"/>
          <c:min val="400"/>
        </c:scaling>
        <c:axPos val="l"/>
        <c:majorGridlines/>
        <c:numFmt formatCode="General" sourceLinked="1"/>
        <c:tickLblPos val="nextTo"/>
        <c:crossAx val="1785167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'980057'!$B$119:$B$150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'980057'!$E$119:$E$150</c:f>
              <c:numCache>
                <c:formatCode>General</c:formatCode>
                <c:ptCount val="32"/>
                <c:pt idx="0">
                  <c:v>435</c:v>
                </c:pt>
                <c:pt idx="1">
                  <c:v>428</c:v>
                </c:pt>
                <c:pt idx="2">
                  <c:v>397</c:v>
                </c:pt>
                <c:pt idx="3">
                  <c:v>487</c:v>
                </c:pt>
                <c:pt idx="4">
                  <c:v>453</c:v>
                </c:pt>
                <c:pt idx="5">
                  <c:v>469</c:v>
                </c:pt>
                <c:pt idx="6">
                  <c:v>471</c:v>
                </c:pt>
                <c:pt idx="7">
                  <c:v>566</c:v>
                </c:pt>
                <c:pt idx="8">
                  <c:v>562</c:v>
                </c:pt>
                <c:pt idx="9">
                  <c:v>548</c:v>
                </c:pt>
                <c:pt idx="10">
                  <c:v>559</c:v>
                </c:pt>
                <c:pt idx="11">
                  <c:v>546</c:v>
                </c:pt>
                <c:pt idx="12">
                  <c:v>608</c:v>
                </c:pt>
                <c:pt idx="13">
                  <c:v>672</c:v>
                </c:pt>
                <c:pt idx="14">
                  <c:v>755</c:v>
                </c:pt>
                <c:pt idx="15">
                  <c:v>813</c:v>
                </c:pt>
                <c:pt idx="16">
                  <c:v>846</c:v>
                </c:pt>
                <c:pt idx="17">
                  <c:v>785</c:v>
                </c:pt>
                <c:pt idx="18">
                  <c:v>723</c:v>
                </c:pt>
                <c:pt idx="19">
                  <c:v>636</c:v>
                </c:pt>
                <c:pt idx="20">
                  <c:v>666</c:v>
                </c:pt>
                <c:pt idx="21">
                  <c:v>620</c:v>
                </c:pt>
                <c:pt idx="22">
                  <c:v>601</c:v>
                </c:pt>
                <c:pt idx="23">
                  <c:v>623</c:v>
                </c:pt>
                <c:pt idx="24">
                  <c:v>572</c:v>
                </c:pt>
                <c:pt idx="25">
                  <c:v>560</c:v>
                </c:pt>
                <c:pt idx="26">
                  <c:v>570</c:v>
                </c:pt>
                <c:pt idx="27">
                  <c:v>618</c:v>
                </c:pt>
                <c:pt idx="28">
                  <c:v>604</c:v>
                </c:pt>
                <c:pt idx="29">
                  <c:v>581</c:v>
                </c:pt>
                <c:pt idx="30">
                  <c:v>610</c:v>
                </c:pt>
                <c:pt idx="31">
                  <c:v>574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'980057'!$B$119:$B$150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'980057'!$F$119:$F$150</c:f>
              <c:numCache>
                <c:formatCode>0</c:formatCode>
                <c:ptCount val="32"/>
                <c:pt idx="5">
                  <c:v>511.07237800029611</c:v>
                </c:pt>
                <c:pt idx="6">
                  <c:v>514.81018597970012</c:v>
                </c:pt>
                <c:pt idx="7">
                  <c:v>518.83088543972895</c:v>
                </c:pt>
                <c:pt idx="8">
                  <c:v>523.60871043306804</c:v>
                </c:pt>
                <c:pt idx="9">
                  <c:v>530.80772749930372</c:v>
                </c:pt>
                <c:pt idx="10">
                  <c:v>543.61968946356967</c:v>
                </c:pt>
                <c:pt idx="11">
                  <c:v>569.6170159681626</c:v>
                </c:pt>
                <c:pt idx="12">
                  <c:v>614.88374338138067</c:v>
                </c:pt>
                <c:pt idx="13">
                  <c:v>676.4820456002501</c:v>
                </c:pt>
                <c:pt idx="14">
                  <c:v>750.30058253324262</c:v>
                </c:pt>
                <c:pt idx="15">
                  <c:v>808.2351916312308</c:v>
                </c:pt>
                <c:pt idx="16">
                  <c:v>824.41224440464077</c:v>
                </c:pt>
                <c:pt idx="17">
                  <c:v>792.96107746143468</c:v>
                </c:pt>
                <c:pt idx="18">
                  <c:v>736.66400346207672</c:v>
                </c:pt>
                <c:pt idx="19">
                  <c:v>672.57703103103756</c:v>
                </c:pt>
                <c:pt idx="20">
                  <c:v>622.70262152137218</c:v>
                </c:pt>
                <c:pt idx="21">
                  <c:v>594.44643243815835</c:v>
                </c:pt>
                <c:pt idx="22">
                  <c:v>582.52852417912698</c:v>
                </c:pt>
                <c:pt idx="23">
                  <c:v>580.52414880086997</c:v>
                </c:pt>
                <c:pt idx="24">
                  <c:v>582.29907575973971</c:v>
                </c:pt>
                <c:pt idx="25">
                  <c:v>585.24608503660909</c:v>
                </c:pt>
                <c:pt idx="26">
                  <c:v>588.8493036961288</c:v>
                </c:pt>
                <c:pt idx="27">
                  <c:v>592.75010307143646</c:v>
                </c:pt>
                <c:pt idx="28">
                  <c:v>596.18049723420552</c:v>
                </c:pt>
                <c:pt idx="29">
                  <c:v>600.07122808196357</c:v>
                </c:pt>
                <c:pt idx="30">
                  <c:v>603.73348372299404</c:v>
                </c:pt>
                <c:pt idx="31">
                  <c:v>607.26498176446148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6687744"/>
        <c:axId val="176714112"/>
      </c:scatterChart>
      <c:valAx>
        <c:axId val="176687744"/>
        <c:scaling>
          <c:orientation val="minMax"/>
        </c:scaling>
        <c:axPos val="b"/>
        <c:numFmt formatCode="General" sourceLinked="1"/>
        <c:tickLblPos val="nextTo"/>
        <c:crossAx val="176714112"/>
        <c:crosses val="autoZero"/>
        <c:crossBetween val="midCat"/>
      </c:valAx>
      <c:valAx>
        <c:axId val="176714112"/>
        <c:scaling>
          <c:orientation val="minMax"/>
          <c:max val="900"/>
          <c:min val="350"/>
        </c:scaling>
        <c:axPos val="l"/>
        <c:majorGridlines/>
        <c:numFmt formatCode="General" sourceLinked="1"/>
        <c:tickLblPos val="nextTo"/>
        <c:crossAx val="1766877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'980057'!$B$1469:$B$1500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'980057'!$E$1469:$E$1500</c:f>
              <c:numCache>
                <c:formatCode>General</c:formatCode>
                <c:ptCount val="32"/>
                <c:pt idx="0">
                  <c:v>397</c:v>
                </c:pt>
                <c:pt idx="1">
                  <c:v>438</c:v>
                </c:pt>
                <c:pt idx="2">
                  <c:v>439</c:v>
                </c:pt>
                <c:pt idx="3">
                  <c:v>418</c:v>
                </c:pt>
                <c:pt idx="4">
                  <c:v>484</c:v>
                </c:pt>
                <c:pt idx="5">
                  <c:v>518</c:v>
                </c:pt>
                <c:pt idx="6">
                  <c:v>531</c:v>
                </c:pt>
                <c:pt idx="7">
                  <c:v>586</c:v>
                </c:pt>
                <c:pt idx="8">
                  <c:v>508</c:v>
                </c:pt>
                <c:pt idx="9">
                  <c:v>516</c:v>
                </c:pt>
                <c:pt idx="10">
                  <c:v>590</c:v>
                </c:pt>
                <c:pt idx="11">
                  <c:v>590</c:v>
                </c:pt>
                <c:pt idx="12">
                  <c:v>626</c:v>
                </c:pt>
                <c:pt idx="13">
                  <c:v>684</c:v>
                </c:pt>
                <c:pt idx="14">
                  <c:v>671</c:v>
                </c:pt>
                <c:pt idx="15">
                  <c:v>688</c:v>
                </c:pt>
                <c:pt idx="16">
                  <c:v>807</c:v>
                </c:pt>
                <c:pt idx="17">
                  <c:v>765</c:v>
                </c:pt>
                <c:pt idx="18">
                  <c:v>781</c:v>
                </c:pt>
                <c:pt idx="19">
                  <c:v>729</c:v>
                </c:pt>
                <c:pt idx="20">
                  <c:v>734</c:v>
                </c:pt>
                <c:pt idx="21">
                  <c:v>653</c:v>
                </c:pt>
                <c:pt idx="22">
                  <c:v>682</c:v>
                </c:pt>
                <c:pt idx="23">
                  <c:v>614</c:v>
                </c:pt>
                <c:pt idx="24">
                  <c:v>578</c:v>
                </c:pt>
                <c:pt idx="25">
                  <c:v>600</c:v>
                </c:pt>
                <c:pt idx="26">
                  <c:v>602</c:v>
                </c:pt>
                <c:pt idx="27">
                  <c:v>603</c:v>
                </c:pt>
                <c:pt idx="28">
                  <c:v>582</c:v>
                </c:pt>
                <c:pt idx="29">
                  <c:v>546</c:v>
                </c:pt>
                <c:pt idx="30">
                  <c:v>593</c:v>
                </c:pt>
                <c:pt idx="31">
                  <c:v>600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'980057'!$B$1469:$B$1500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'980057'!$F$1469:$F$1500</c:f>
              <c:numCache>
                <c:formatCode>General</c:formatCode>
                <c:ptCount val="32"/>
                <c:pt idx="5" formatCode="0">
                  <c:v>526.0560420203791</c:v>
                </c:pt>
                <c:pt idx="6" formatCode="0">
                  <c:v>529.34659964617185</c:v>
                </c:pt>
                <c:pt idx="7" formatCode="0">
                  <c:v>533.85580649631527</c:v>
                </c:pt>
                <c:pt idx="8" formatCode="0">
                  <c:v>540.5474651284344</c:v>
                </c:pt>
                <c:pt idx="9" formatCode="0">
                  <c:v>550.85705248504428</c:v>
                </c:pt>
                <c:pt idx="10" formatCode="0">
                  <c:v>565.85108140384284</c:v>
                </c:pt>
                <c:pt idx="11" formatCode="0">
                  <c:v>588.5350931283765</c:v>
                </c:pt>
                <c:pt idx="12" formatCode="0">
                  <c:v>618.79912200217598</c:v>
                </c:pt>
                <c:pt idx="13" formatCode="0">
                  <c:v>653.5816621472577</c:v>
                </c:pt>
                <c:pt idx="14" formatCode="0">
                  <c:v>693.66393619619112</c:v>
                </c:pt>
                <c:pt idx="15" formatCode="0">
                  <c:v>731.34113178900395</c:v>
                </c:pt>
                <c:pt idx="16" formatCode="0">
                  <c:v>759.21300322276591</c:v>
                </c:pt>
                <c:pt idx="17" formatCode="0">
                  <c:v>771.46987827652129</c:v>
                </c:pt>
                <c:pt idx="18" formatCode="0">
                  <c:v>767.11779194804558</c:v>
                </c:pt>
                <c:pt idx="19" formatCode="0">
                  <c:v>747.48230287368324</c:v>
                </c:pt>
                <c:pt idx="20" formatCode="0">
                  <c:v>716.57701357323026</c:v>
                </c:pt>
                <c:pt idx="21" formatCode="0">
                  <c:v>681.73574156711629</c:v>
                </c:pt>
                <c:pt idx="22" formatCode="0">
                  <c:v>647.55419589889857</c:v>
                </c:pt>
                <c:pt idx="23" formatCode="0">
                  <c:v>620.71311769596389</c:v>
                </c:pt>
                <c:pt idx="24" formatCode="0">
                  <c:v>603.03913439839471</c:v>
                </c:pt>
                <c:pt idx="25" formatCode="0">
                  <c:v>591.93096426509817</c:v>
                </c:pt>
                <c:pt idx="26" formatCode="0">
                  <c:v>585.4432694442861</c:v>
                </c:pt>
                <c:pt idx="27" formatCode="0">
                  <c:v>582.92978110709691</c:v>
                </c:pt>
                <c:pt idx="28" formatCode="0">
                  <c:v>582.9429473196268</c:v>
                </c:pt>
                <c:pt idx="29" formatCode="0">
                  <c:v>584.30762404327356</c:v>
                </c:pt>
                <c:pt idx="30" formatCode="0">
                  <c:v>586.24256370830358</c:v>
                </c:pt>
                <c:pt idx="31" formatCode="0">
                  <c:v>588.373983932172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8630016"/>
        <c:axId val="178635904"/>
      </c:scatterChart>
      <c:valAx>
        <c:axId val="178630016"/>
        <c:scaling>
          <c:orientation val="minMax"/>
        </c:scaling>
        <c:axPos val="b"/>
        <c:numFmt formatCode="General" sourceLinked="1"/>
        <c:tickLblPos val="nextTo"/>
        <c:crossAx val="178635904"/>
        <c:crosses val="autoZero"/>
        <c:crossBetween val="midCat"/>
      </c:valAx>
      <c:valAx>
        <c:axId val="178635904"/>
        <c:scaling>
          <c:orientation val="minMax"/>
          <c:max val="900"/>
          <c:min val="350"/>
        </c:scaling>
        <c:axPos val="l"/>
        <c:majorGridlines/>
        <c:numFmt formatCode="General" sourceLinked="1"/>
        <c:tickLblPos val="nextTo"/>
        <c:crossAx val="1786300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'980057'!$B$1519:$B$1550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'980057'!$E$1519:$E$1550</c:f>
              <c:numCache>
                <c:formatCode>General</c:formatCode>
                <c:ptCount val="32"/>
                <c:pt idx="0">
                  <c:v>433</c:v>
                </c:pt>
                <c:pt idx="1">
                  <c:v>379</c:v>
                </c:pt>
                <c:pt idx="2">
                  <c:v>377</c:v>
                </c:pt>
                <c:pt idx="3">
                  <c:v>437</c:v>
                </c:pt>
                <c:pt idx="4">
                  <c:v>441</c:v>
                </c:pt>
                <c:pt idx="5">
                  <c:v>480</c:v>
                </c:pt>
                <c:pt idx="6">
                  <c:v>519</c:v>
                </c:pt>
                <c:pt idx="7">
                  <c:v>486</c:v>
                </c:pt>
                <c:pt idx="8">
                  <c:v>519</c:v>
                </c:pt>
                <c:pt idx="9">
                  <c:v>534</c:v>
                </c:pt>
                <c:pt idx="10">
                  <c:v>529</c:v>
                </c:pt>
                <c:pt idx="11">
                  <c:v>563</c:v>
                </c:pt>
                <c:pt idx="12">
                  <c:v>555</c:v>
                </c:pt>
                <c:pt idx="13">
                  <c:v>623</c:v>
                </c:pt>
                <c:pt idx="14">
                  <c:v>669</c:v>
                </c:pt>
                <c:pt idx="15">
                  <c:v>722</c:v>
                </c:pt>
                <c:pt idx="16">
                  <c:v>763</c:v>
                </c:pt>
                <c:pt idx="17">
                  <c:v>776</c:v>
                </c:pt>
                <c:pt idx="18">
                  <c:v>812</c:v>
                </c:pt>
                <c:pt idx="19">
                  <c:v>687</c:v>
                </c:pt>
                <c:pt idx="20">
                  <c:v>651</c:v>
                </c:pt>
                <c:pt idx="21">
                  <c:v>645</c:v>
                </c:pt>
                <c:pt idx="22">
                  <c:v>620</c:v>
                </c:pt>
                <c:pt idx="23">
                  <c:v>592</c:v>
                </c:pt>
                <c:pt idx="24">
                  <c:v>572</c:v>
                </c:pt>
                <c:pt idx="25">
                  <c:v>565</c:v>
                </c:pt>
                <c:pt idx="26">
                  <c:v>560</c:v>
                </c:pt>
                <c:pt idx="27">
                  <c:v>559</c:v>
                </c:pt>
                <c:pt idx="28">
                  <c:v>546</c:v>
                </c:pt>
                <c:pt idx="29">
                  <c:v>569</c:v>
                </c:pt>
                <c:pt idx="30">
                  <c:v>548</c:v>
                </c:pt>
                <c:pt idx="31">
                  <c:v>548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'980057'!$B$1519:$B$1550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'980057'!$F$1519:$F$1550</c:f>
              <c:numCache>
                <c:formatCode>General</c:formatCode>
                <c:ptCount val="32"/>
                <c:pt idx="5" formatCode="0">
                  <c:v>499.68745341251247</c:v>
                </c:pt>
                <c:pt idx="6" formatCode="0">
                  <c:v>502.39937312012489</c:v>
                </c:pt>
                <c:pt idx="7" formatCode="0">
                  <c:v>505.65127154435186</c:v>
                </c:pt>
                <c:pt idx="8" formatCode="0">
                  <c:v>510.12421374439816</c:v>
                </c:pt>
                <c:pt idx="9" formatCode="0">
                  <c:v>517.26278802227512</c:v>
                </c:pt>
                <c:pt idx="10" formatCode="0">
                  <c:v>528.90091247817634</c:v>
                </c:pt>
                <c:pt idx="11" formatCode="0">
                  <c:v>549.24482459473188</c:v>
                </c:pt>
                <c:pt idx="12" formatCode="0">
                  <c:v>580.52589918729723</c:v>
                </c:pt>
                <c:pt idx="13" formatCode="0">
                  <c:v>620.9395861353031</c:v>
                </c:pt>
                <c:pt idx="14" formatCode="0">
                  <c:v>671.84256195911712</c:v>
                </c:pt>
                <c:pt idx="15" formatCode="0">
                  <c:v>722.3464550951403</c:v>
                </c:pt>
                <c:pt idx="16" formatCode="0">
                  <c:v>759.56174603491036</c:v>
                </c:pt>
                <c:pt idx="17" formatCode="0">
                  <c:v>772.88588986382558</c:v>
                </c:pt>
                <c:pt idx="18" formatCode="0">
                  <c:v>761.21028847350976</c:v>
                </c:pt>
                <c:pt idx="19" formatCode="0">
                  <c:v>727.84830813875874</c:v>
                </c:pt>
                <c:pt idx="20" formatCode="0">
                  <c:v>682.25094044364732</c:v>
                </c:pt>
                <c:pt idx="21" formatCode="0">
                  <c:v>637.24872657555397</c:v>
                </c:pt>
                <c:pt idx="22" formatCode="0">
                  <c:v>599.51330961049177</c:v>
                </c:pt>
                <c:pt idx="23" formatCode="0">
                  <c:v>575.09272889878741</c:v>
                </c:pt>
                <c:pt idx="24" formatCode="0">
                  <c:v>562.3731977200614</c:v>
                </c:pt>
                <c:pt idx="25" formatCode="0">
                  <c:v>556.5369998516644</c:v>
                </c:pt>
                <c:pt idx="26" formatCode="0">
                  <c:v>554.78466955677004</c:v>
                </c:pt>
                <c:pt idx="27" formatCode="0">
                  <c:v>555.61773536548924</c:v>
                </c:pt>
                <c:pt idx="28" formatCode="0">
                  <c:v>557.35456553793881</c:v>
                </c:pt>
                <c:pt idx="29" formatCode="0">
                  <c:v>559.76150717891471</c:v>
                </c:pt>
                <c:pt idx="30" formatCode="0">
                  <c:v>562.1755886778891</c:v>
                </c:pt>
                <c:pt idx="31" formatCode="0">
                  <c:v>564.54449021475955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5544576"/>
        <c:axId val="175562752"/>
      </c:scatterChart>
      <c:valAx>
        <c:axId val="175544576"/>
        <c:scaling>
          <c:orientation val="minMax"/>
        </c:scaling>
        <c:axPos val="b"/>
        <c:numFmt formatCode="General" sourceLinked="1"/>
        <c:tickLblPos val="nextTo"/>
        <c:crossAx val="175562752"/>
        <c:crosses val="autoZero"/>
        <c:crossBetween val="midCat"/>
      </c:valAx>
      <c:valAx>
        <c:axId val="175562752"/>
        <c:scaling>
          <c:orientation val="minMax"/>
          <c:max val="900"/>
          <c:min val="350"/>
        </c:scaling>
        <c:axPos val="l"/>
        <c:majorGridlines/>
        <c:numFmt formatCode="General" sourceLinked="1"/>
        <c:tickLblPos val="nextTo"/>
        <c:crossAx val="1755445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'980057'!$B$1569:$B$1600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'980057'!$E$1569:$E$1600</c:f>
              <c:numCache>
                <c:formatCode>General</c:formatCode>
                <c:ptCount val="32"/>
                <c:pt idx="0">
                  <c:v>357</c:v>
                </c:pt>
                <c:pt idx="1">
                  <c:v>343</c:v>
                </c:pt>
                <c:pt idx="2">
                  <c:v>334</c:v>
                </c:pt>
                <c:pt idx="3">
                  <c:v>399</c:v>
                </c:pt>
                <c:pt idx="4">
                  <c:v>366</c:v>
                </c:pt>
                <c:pt idx="5">
                  <c:v>384</c:v>
                </c:pt>
                <c:pt idx="6">
                  <c:v>382</c:v>
                </c:pt>
                <c:pt idx="7">
                  <c:v>393</c:v>
                </c:pt>
                <c:pt idx="8">
                  <c:v>449</c:v>
                </c:pt>
                <c:pt idx="9">
                  <c:v>447</c:v>
                </c:pt>
                <c:pt idx="10">
                  <c:v>445</c:v>
                </c:pt>
                <c:pt idx="11">
                  <c:v>530</c:v>
                </c:pt>
                <c:pt idx="12">
                  <c:v>522</c:v>
                </c:pt>
                <c:pt idx="13">
                  <c:v>558</c:v>
                </c:pt>
                <c:pt idx="14">
                  <c:v>567</c:v>
                </c:pt>
                <c:pt idx="15">
                  <c:v>590</c:v>
                </c:pt>
                <c:pt idx="16">
                  <c:v>656</c:v>
                </c:pt>
                <c:pt idx="17">
                  <c:v>666</c:v>
                </c:pt>
                <c:pt idx="18">
                  <c:v>657</c:v>
                </c:pt>
                <c:pt idx="19">
                  <c:v>575</c:v>
                </c:pt>
                <c:pt idx="20">
                  <c:v>559</c:v>
                </c:pt>
                <c:pt idx="21">
                  <c:v>523</c:v>
                </c:pt>
                <c:pt idx="22">
                  <c:v>473</c:v>
                </c:pt>
                <c:pt idx="23">
                  <c:v>516</c:v>
                </c:pt>
                <c:pt idx="24">
                  <c:v>521</c:v>
                </c:pt>
                <c:pt idx="25">
                  <c:v>458</c:v>
                </c:pt>
                <c:pt idx="26">
                  <c:v>480</c:v>
                </c:pt>
                <c:pt idx="27">
                  <c:v>475</c:v>
                </c:pt>
                <c:pt idx="28">
                  <c:v>487</c:v>
                </c:pt>
                <c:pt idx="29">
                  <c:v>444</c:v>
                </c:pt>
                <c:pt idx="30">
                  <c:v>491</c:v>
                </c:pt>
                <c:pt idx="31">
                  <c:v>498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'980057'!$B$1569:$B$1600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'980057'!$F$1569:$F$1600</c:f>
              <c:numCache>
                <c:formatCode>General</c:formatCode>
                <c:ptCount val="32"/>
                <c:pt idx="5" formatCode="0">
                  <c:v>388.13936764483418</c:v>
                </c:pt>
                <c:pt idx="6" formatCode="0">
                  <c:v>394.8742234541117</c:v>
                </c:pt>
                <c:pt idx="7" formatCode="0">
                  <c:v>404.32155666591393</c:v>
                </c:pt>
                <c:pt idx="8" formatCode="0">
                  <c:v>417.72808213100956</c:v>
                </c:pt>
                <c:pt idx="9" formatCode="0">
                  <c:v>436.39852609749425</c:v>
                </c:pt>
                <c:pt idx="10" formatCode="0">
                  <c:v>460.26165006026673</c:v>
                </c:pt>
                <c:pt idx="11" formatCode="0">
                  <c:v>491.52204724452207</c:v>
                </c:pt>
                <c:pt idx="12" formatCode="0">
                  <c:v>527.31877902072688</c:v>
                </c:pt>
                <c:pt idx="13" formatCode="0">
                  <c:v>562.56900123030596</c:v>
                </c:pt>
                <c:pt idx="14" formatCode="0">
                  <c:v>596.82059604014671</c:v>
                </c:pt>
                <c:pt idx="15" formatCode="0">
                  <c:v>622.57744091001098</c:v>
                </c:pt>
                <c:pt idx="16" formatCode="0">
                  <c:v>635.12331407701879</c:v>
                </c:pt>
                <c:pt idx="17" formatCode="0">
                  <c:v>632.71816855761892</c:v>
                </c:pt>
                <c:pt idx="18" formatCode="0">
                  <c:v>618.5098377937145</c:v>
                </c:pt>
                <c:pt idx="19" formatCode="0">
                  <c:v>594.2229141210338</c:v>
                </c:pt>
                <c:pt idx="20" formatCode="0">
                  <c:v>564.89782765818302</c:v>
                </c:pt>
                <c:pt idx="21" formatCode="0">
                  <c:v>536.30976534111164</c:v>
                </c:pt>
                <c:pt idx="22" formatCode="0">
                  <c:v>511.0384827199606</c:v>
                </c:pt>
                <c:pt idx="23" formatCode="0">
                  <c:v>492.90717994136975</c:v>
                </c:pt>
                <c:pt idx="24" formatCode="0">
                  <c:v>482.05181063040891</c:v>
                </c:pt>
                <c:pt idx="25" formatCode="0">
                  <c:v>476.12125332565006</c:v>
                </c:pt>
                <c:pt idx="26" formatCode="0">
                  <c:v>473.70283802731331</c:v>
                </c:pt>
                <c:pt idx="27" formatCode="0">
                  <c:v>474.19549934812346</c:v>
                </c:pt>
                <c:pt idx="28" formatCode="0">
                  <c:v>476.17523861133134</c:v>
                </c:pt>
                <c:pt idx="29" formatCode="0">
                  <c:v>479.37359695180731</c:v>
                </c:pt>
                <c:pt idx="30" formatCode="0">
                  <c:v>482.85497674875387</c:v>
                </c:pt>
                <c:pt idx="31" formatCode="0">
                  <c:v>486.41162795225858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8803840"/>
        <c:axId val="178805376"/>
      </c:scatterChart>
      <c:valAx>
        <c:axId val="178803840"/>
        <c:scaling>
          <c:orientation val="minMax"/>
        </c:scaling>
        <c:axPos val="b"/>
        <c:numFmt formatCode="General" sourceLinked="1"/>
        <c:tickLblPos val="nextTo"/>
        <c:crossAx val="178805376"/>
        <c:crosses val="autoZero"/>
        <c:crossBetween val="midCat"/>
      </c:valAx>
      <c:valAx>
        <c:axId val="178805376"/>
        <c:scaling>
          <c:orientation val="minMax"/>
          <c:max val="700"/>
          <c:min val="300"/>
        </c:scaling>
        <c:axPos val="l"/>
        <c:majorGridlines/>
        <c:numFmt formatCode="General" sourceLinked="1"/>
        <c:tickLblPos val="nextTo"/>
        <c:crossAx val="1788038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'980057'!$B$1619:$B$1650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'980057'!$E$1619:$E$1650</c:f>
              <c:numCache>
                <c:formatCode>General</c:formatCode>
                <c:ptCount val="32"/>
                <c:pt idx="0">
                  <c:v>424</c:v>
                </c:pt>
                <c:pt idx="1">
                  <c:v>441</c:v>
                </c:pt>
                <c:pt idx="2">
                  <c:v>451</c:v>
                </c:pt>
                <c:pt idx="3">
                  <c:v>479</c:v>
                </c:pt>
                <c:pt idx="4">
                  <c:v>479</c:v>
                </c:pt>
                <c:pt idx="5">
                  <c:v>493</c:v>
                </c:pt>
                <c:pt idx="6">
                  <c:v>539</c:v>
                </c:pt>
                <c:pt idx="7">
                  <c:v>610</c:v>
                </c:pt>
                <c:pt idx="8">
                  <c:v>582</c:v>
                </c:pt>
                <c:pt idx="9">
                  <c:v>604</c:v>
                </c:pt>
                <c:pt idx="10">
                  <c:v>567</c:v>
                </c:pt>
                <c:pt idx="11">
                  <c:v>628</c:v>
                </c:pt>
                <c:pt idx="12">
                  <c:v>666</c:v>
                </c:pt>
                <c:pt idx="13">
                  <c:v>704</c:v>
                </c:pt>
                <c:pt idx="14">
                  <c:v>791</c:v>
                </c:pt>
                <c:pt idx="15">
                  <c:v>806</c:v>
                </c:pt>
                <c:pt idx="16">
                  <c:v>836</c:v>
                </c:pt>
                <c:pt idx="17">
                  <c:v>840</c:v>
                </c:pt>
                <c:pt idx="18">
                  <c:v>811</c:v>
                </c:pt>
                <c:pt idx="19">
                  <c:v>717</c:v>
                </c:pt>
                <c:pt idx="20">
                  <c:v>707</c:v>
                </c:pt>
                <c:pt idx="21">
                  <c:v>690</c:v>
                </c:pt>
                <c:pt idx="22">
                  <c:v>665</c:v>
                </c:pt>
                <c:pt idx="23">
                  <c:v>600</c:v>
                </c:pt>
                <c:pt idx="24">
                  <c:v>586</c:v>
                </c:pt>
                <c:pt idx="25">
                  <c:v>601</c:v>
                </c:pt>
                <c:pt idx="26">
                  <c:v>624</c:v>
                </c:pt>
                <c:pt idx="27">
                  <c:v>648</c:v>
                </c:pt>
                <c:pt idx="28">
                  <c:v>667</c:v>
                </c:pt>
                <c:pt idx="29">
                  <c:v>640</c:v>
                </c:pt>
                <c:pt idx="30">
                  <c:v>631</c:v>
                </c:pt>
                <c:pt idx="31">
                  <c:v>685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'980057'!$B$1619:$B$1650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'980057'!$F$1619:$F$1650</c:f>
              <c:numCache>
                <c:formatCode>General</c:formatCode>
                <c:ptCount val="32"/>
                <c:pt idx="5" formatCode="0">
                  <c:v>541.83727623788661</c:v>
                </c:pt>
                <c:pt idx="6" formatCode="0">
                  <c:v>546.42290671365788</c:v>
                </c:pt>
                <c:pt idx="7" formatCode="0">
                  <c:v>552.00169961837742</c:v>
                </c:pt>
                <c:pt idx="8" formatCode="0">
                  <c:v>559.75070408734075</c:v>
                </c:pt>
                <c:pt idx="9" formatCode="0">
                  <c:v>571.95070562349576</c:v>
                </c:pt>
                <c:pt idx="10" formatCode="0">
                  <c:v>591.04044720416516</c:v>
                </c:pt>
                <c:pt idx="11" formatCode="0">
                  <c:v>622.31787633525755</c:v>
                </c:pt>
                <c:pt idx="12" formatCode="0">
                  <c:v>666.43784140312232</c:v>
                </c:pt>
                <c:pt idx="13" formatCode="0">
                  <c:v>717.71085386999846</c:v>
                </c:pt>
                <c:pt idx="14" formatCode="0">
                  <c:v>773.7974992720699</c:v>
                </c:pt>
                <c:pt idx="15" formatCode="0">
                  <c:v>818.42474528025411</c:v>
                </c:pt>
                <c:pt idx="16" formatCode="0">
                  <c:v>838.16543407722429</c:v>
                </c:pt>
                <c:pt idx="17" formatCode="0">
                  <c:v>827.84514883477698</c:v>
                </c:pt>
                <c:pt idx="18" formatCode="0">
                  <c:v>796.1263176174765</c:v>
                </c:pt>
                <c:pt idx="19" formatCode="0">
                  <c:v>750.00618278291415</c:v>
                </c:pt>
                <c:pt idx="20" formatCode="0">
                  <c:v>703.24688720896995</c:v>
                </c:pt>
                <c:pt idx="21" formatCode="0">
                  <c:v>666.58558178411772</c:v>
                </c:pt>
                <c:pt idx="22" formatCode="0">
                  <c:v>642.20872265887272</c:v>
                </c:pt>
                <c:pt idx="23" formatCode="0">
                  <c:v>630.4689679862978</c:v>
                </c:pt>
                <c:pt idx="24" formatCode="0">
                  <c:v>626.89124703661093</c:v>
                </c:pt>
                <c:pt idx="25" formatCode="0">
                  <c:v>627.32016846278873</c:v>
                </c:pt>
                <c:pt idx="26" formatCode="0">
                  <c:v>630.00774227728994</c:v>
                </c:pt>
                <c:pt idx="27" formatCode="0">
                  <c:v>633.89799213996048</c:v>
                </c:pt>
                <c:pt idx="28" formatCode="0">
                  <c:v>637.62706656157593</c:v>
                </c:pt>
                <c:pt idx="29" formatCode="0">
                  <c:v>641.96793119341862</c:v>
                </c:pt>
                <c:pt idx="30" formatCode="0">
                  <c:v>646.08509541317301</c:v>
                </c:pt>
                <c:pt idx="31" formatCode="0">
                  <c:v>650.06222604496452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5583232"/>
        <c:axId val="175584768"/>
      </c:scatterChart>
      <c:valAx>
        <c:axId val="175583232"/>
        <c:scaling>
          <c:orientation val="minMax"/>
        </c:scaling>
        <c:axPos val="b"/>
        <c:numFmt formatCode="General" sourceLinked="1"/>
        <c:tickLblPos val="nextTo"/>
        <c:crossAx val="175584768"/>
        <c:crosses val="autoZero"/>
        <c:crossBetween val="midCat"/>
      </c:valAx>
      <c:valAx>
        <c:axId val="175584768"/>
        <c:scaling>
          <c:orientation val="minMax"/>
          <c:max val="900"/>
          <c:min val="400"/>
        </c:scaling>
        <c:axPos val="l"/>
        <c:majorGridlines/>
        <c:numFmt formatCode="General" sourceLinked="1"/>
        <c:tickLblPos val="nextTo"/>
        <c:crossAx val="1755832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'980057'!$B$1669:$B$1700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'980057'!$E$1669:$E$1700</c:f>
              <c:numCache>
                <c:formatCode>General</c:formatCode>
                <c:ptCount val="32"/>
                <c:pt idx="0">
                  <c:v>448</c:v>
                </c:pt>
                <c:pt idx="1">
                  <c:v>434</c:v>
                </c:pt>
                <c:pt idx="2">
                  <c:v>451</c:v>
                </c:pt>
                <c:pt idx="3">
                  <c:v>474</c:v>
                </c:pt>
                <c:pt idx="4">
                  <c:v>496</c:v>
                </c:pt>
                <c:pt idx="5">
                  <c:v>517</c:v>
                </c:pt>
                <c:pt idx="6">
                  <c:v>566</c:v>
                </c:pt>
                <c:pt idx="7">
                  <c:v>583</c:v>
                </c:pt>
                <c:pt idx="8">
                  <c:v>576</c:v>
                </c:pt>
                <c:pt idx="9">
                  <c:v>577</c:v>
                </c:pt>
                <c:pt idx="10">
                  <c:v>609</c:v>
                </c:pt>
                <c:pt idx="11">
                  <c:v>622</c:v>
                </c:pt>
                <c:pt idx="12">
                  <c:v>670</c:v>
                </c:pt>
                <c:pt idx="13">
                  <c:v>742</c:v>
                </c:pt>
                <c:pt idx="14">
                  <c:v>817</c:v>
                </c:pt>
                <c:pt idx="15">
                  <c:v>867</c:v>
                </c:pt>
                <c:pt idx="16">
                  <c:v>815</c:v>
                </c:pt>
                <c:pt idx="17">
                  <c:v>814</c:v>
                </c:pt>
                <c:pt idx="18">
                  <c:v>856</c:v>
                </c:pt>
                <c:pt idx="19">
                  <c:v>692</c:v>
                </c:pt>
                <c:pt idx="20">
                  <c:v>646</c:v>
                </c:pt>
                <c:pt idx="21">
                  <c:v>634</c:v>
                </c:pt>
                <c:pt idx="22">
                  <c:v>624</c:v>
                </c:pt>
                <c:pt idx="23">
                  <c:v>677</c:v>
                </c:pt>
                <c:pt idx="24">
                  <c:v>665</c:v>
                </c:pt>
                <c:pt idx="25">
                  <c:v>607</c:v>
                </c:pt>
                <c:pt idx="26">
                  <c:v>622</c:v>
                </c:pt>
                <c:pt idx="27">
                  <c:v>571</c:v>
                </c:pt>
                <c:pt idx="28">
                  <c:v>641</c:v>
                </c:pt>
                <c:pt idx="29">
                  <c:v>597</c:v>
                </c:pt>
                <c:pt idx="30">
                  <c:v>601</c:v>
                </c:pt>
                <c:pt idx="31">
                  <c:v>689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'980057'!$B$1669:$B$1700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'980057'!$F$1669:$F$1700</c:f>
              <c:numCache>
                <c:formatCode>General</c:formatCode>
                <c:ptCount val="32"/>
                <c:pt idx="5" formatCode="0">
                  <c:v>554.26971891506662</c:v>
                </c:pt>
                <c:pt idx="6" formatCode="0">
                  <c:v>557.67612390618649</c:v>
                </c:pt>
                <c:pt idx="7" formatCode="0">
                  <c:v>561.82457992031186</c:v>
                </c:pt>
                <c:pt idx="8" formatCode="0">
                  <c:v>567.89563792293518</c:v>
                </c:pt>
                <c:pt idx="9" formatCode="0">
                  <c:v>578.52930307363897</c:v>
                </c:pt>
                <c:pt idx="10" formatCode="0">
                  <c:v>597.17845358848194</c:v>
                </c:pt>
                <c:pt idx="11" formatCode="0">
                  <c:v>630.71678248623834</c:v>
                </c:pt>
                <c:pt idx="12" formatCode="0">
                  <c:v>680.97761929560579</c:v>
                </c:pt>
                <c:pt idx="13" formatCode="0">
                  <c:v>740.60749585719634</c:v>
                </c:pt>
                <c:pt idx="14" formatCode="0">
                  <c:v>803.94790437627717</c:v>
                </c:pt>
                <c:pt idx="15" formatCode="0">
                  <c:v>848.06508827539358</c:v>
                </c:pt>
                <c:pt idx="16" formatCode="0">
                  <c:v>856.20087628387</c:v>
                </c:pt>
                <c:pt idx="17" formatCode="0">
                  <c:v>826.6915025935582</c:v>
                </c:pt>
                <c:pt idx="18" formatCode="0">
                  <c:v>777.47870563295669</c:v>
                </c:pt>
                <c:pt idx="19" formatCode="0">
                  <c:v>719.71480846847123</c:v>
                </c:pt>
                <c:pt idx="20" formatCode="0">
                  <c:v>670.88956088864882</c:v>
                </c:pt>
                <c:pt idx="21" formatCode="0">
                  <c:v>639.22485670507547</c:v>
                </c:pt>
                <c:pt idx="22" formatCode="0">
                  <c:v>622.44350610452648</c:v>
                </c:pt>
                <c:pt idx="23" formatCode="0">
                  <c:v>616.73291920232475</c:v>
                </c:pt>
                <c:pt idx="24" formatCode="0">
                  <c:v>616.40628127462935</c:v>
                </c:pt>
                <c:pt idx="25" formatCode="0">
                  <c:v>618.15598287492151</c:v>
                </c:pt>
                <c:pt idx="26" formatCode="0">
                  <c:v>620.94909809526189</c:v>
                </c:pt>
                <c:pt idx="27" formatCode="0">
                  <c:v>624.20807980582094</c:v>
                </c:pt>
                <c:pt idx="28" formatCode="0">
                  <c:v>627.13051942079585</c:v>
                </c:pt>
                <c:pt idx="29" formatCode="0">
                  <c:v>630.46024338560176</c:v>
                </c:pt>
                <c:pt idx="30" formatCode="0">
                  <c:v>633.59752320951884</c:v>
                </c:pt>
                <c:pt idx="31" formatCode="0">
                  <c:v>636.62326781921604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5618688"/>
        <c:axId val="175628672"/>
      </c:scatterChart>
      <c:valAx>
        <c:axId val="175618688"/>
        <c:scaling>
          <c:orientation val="minMax"/>
        </c:scaling>
        <c:axPos val="b"/>
        <c:numFmt formatCode="General" sourceLinked="1"/>
        <c:tickLblPos val="nextTo"/>
        <c:crossAx val="175628672"/>
        <c:crosses val="autoZero"/>
        <c:crossBetween val="midCat"/>
      </c:valAx>
      <c:valAx>
        <c:axId val="175628672"/>
        <c:scaling>
          <c:orientation val="minMax"/>
          <c:max val="1000"/>
          <c:min val="400"/>
        </c:scaling>
        <c:axPos val="l"/>
        <c:majorGridlines/>
        <c:numFmt formatCode="General" sourceLinked="1"/>
        <c:tickLblPos val="nextTo"/>
        <c:crossAx val="1756186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'980057'!$B$1719:$B$1750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'980057'!$E$1719:$E$1750</c:f>
              <c:numCache>
                <c:formatCode>General</c:formatCode>
                <c:ptCount val="32"/>
                <c:pt idx="0">
                  <c:v>431</c:v>
                </c:pt>
                <c:pt idx="1">
                  <c:v>445</c:v>
                </c:pt>
                <c:pt idx="2">
                  <c:v>481</c:v>
                </c:pt>
                <c:pt idx="3">
                  <c:v>486</c:v>
                </c:pt>
                <c:pt idx="4">
                  <c:v>520</c:v>
                </c:pt>
                <c:pt idx="5">
                  <c:v>540</c:v>
                </c:pt>
                <c:pt idx="6">
                  <c:v>555</c:v>
                </c:pt>
                <c:pt idx="7">
                  <c:v>546</c:v>
                </c:pt>
                <c:pt idx="8">
                  <c:v>569</c:v>
                </c:pt>
                <c:pt idx="9">
                  <c:v>630</c:v>
                </c:pt>
                <c:pt idx="10">
                  <c:v>659</c:v>
                </c:pt>
                <c:pt idx="11">
                  <c:v>694</c:v>
                </c:pt>
                <c:pt idx="12">
                  <c:v>754</c:v>
                </c:pt>
                <c:pt idx="13">
                  <c:v>798</c:v>
                </c:pt>
                <c:pt idx="14">
                  <c:v>777</c:v>
                </c:pt>
                <c:pt idx="15">
                  <c:v>833</c:v>
                </c:pt>
                <c:pt idx="16">
                  <c:v>821</c:v>
                </c:pt>
                <c:pt idx="17">
                  <c:v>687</c:v>
                </c:pt>
                <c:pt idx="18">
                  <c:v>739</c:v>
                </c:pt>
                <c:pt idx="19">
                  <c:v>706</c:v>
                </c:pt>
                <c:pt idx="20">
                  <c:v>655</c:v>
                </c:pt>
                <c:pt idx="21">
                  <c:v>631</c:v>
                </c:pt>
                <c:pt idx="22">
                  <c:v>664</c:v>
                </c:pt>
                <c:pt idx="23">
                  <c:v>600</c:v>
                </c:pt>
                <c:pt idx="24">
                  <c:v>643</c:v>
                </c:pt>
                <c:pt idx="25">
                  <c:v>624</c:v>
                </c:pt>
                <c:pt idx="26">
                  <c:v>603</c:v>
                </c:pt>
                <c:pt idx="27">
                  <c:v>581</c:v>
                </c:pt>
                <c:pt idx="28">
                  <c:v>635</c:v>
                </c:pt>
                <c:pt idx="29">
                  <c:v>569</c:v>
                </c:pt>
                <c:pt idx="30">
                  <c:v>591</c:v>
                </c:pt>
                <c:pt idx="31">
                  <c:v>663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'980057'!$B$1719:$B$1750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'980057'!$F$1719:$F$1750</c:f>
              <c:numCache>
                <c:formatCode>General</c:formatCode>
                <c:ptCount val="32"/>
                <c:pt idx="5" formatCode="0">
                  <c:v>534.19830571143439</c:v>
                </c:pt>
                <c:pt idx="6" formatCode="0">
                  <c:v>545.87760879948735</c:v>
                </c:pt>
                <c:pt idx="7" formatCode="0">
                  <c:v>563.38054709929952</c:v>
                </c:pt>
                <c:pt idx="8" formatCode="0">
                  <c:v>588.22528952088487</c:v>
                </c:pt>
                <c:pt idx="9" formatCode="0">
                  <c:v>620.99502780329044</c:v>
                </c:pt>
                <c:pt idx="10" formatCode="0">
                  <c:v>659.14418567469193</c:v>
                </c:pt>
                <c:pt idx="11" formatCode="0">
                  <c:v>703.04450972129007</c:v>
                </c:pt>
                <c:pt idx="12" formatCode="0">
                  <c:v>745.2741030869322</c:v>
                </c:pt>
                <c:pt idx="13" formatCode="0">
                  <c:v>778.10603773807475</c:v>
                </c:pt>
                <c:pt idx="14" formatCode="0">
                  <c:v>799.48267648689773</c:v>
                </c:pt>
                <c:pt idx="15" formatCode="0">
                  <c:v>803.13254572167114</c:v>
                </c:pt>
                <c:pt idx="16" formatCode="0">
                  <c:v>788.84702991012466</c:v>
                </c:pt>
                <c:pt idx="17" formatCode="0">
                  <c:v>760.88742726445707</c:v>
                </c:pt>
                <c:pt idx="18" formatCode="0">
                  <c:v>728.39931643001353</c:v>
                </c:pt>
                <c:pt idx="19" formatCode="0">
                  <c:v>692.78787616518866</c:v>
                </c:pt>
                <c:pt idx="20" formatCode="0">
                  <c:v>660.72101770790266</c:v>
                </c:pt>
                <c:pt idx="21" formatCode="0">
                  <c:v>636.16174086746628</c:v>
                </c:pt>
                <c:pt idx="22" formatCode="0">
                  <c:v>619.00750176676434</c:v>
                </c:pt>
                <c:pt idx="23" formatCode="0">
                  <c:v>609.63398868481761</c:v>
                </c:pt>
                <c:pt idx="24" formatCode="0">
                  <c:v>605.85878268578494</c:v>
                </c:pt>
                <c:pt idx="25" formatCode="0">
                  <c:v>605.24453783076399</c:v>
                </c:pt>
                <c:pt idx="26" formatCode="0">
                  <c:v>606.71629348871068</c:v>
                </c:pt>
                <c:pt idx="27" formatCode="0">
                  <c:v>609.5897806770696</c:v>
                </c:pt>
                <c:pt idx="28" formatCode="0">
                  <c:v>612.65968972284031</c:v>
                </c:pt>
                <c:pt idx="29" formatCode="0">
                  <c:v>616.42152781691607</c:v>
                </c:pt>
                <c:pt idx="30" formatCode="0">
                  <c:v>620.07819793288741</c:v>
                </c:pt>
                <c:pt idx="31" formatCode="0">
                  <c:v>623.64500353945186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5674880"/>
        <c:axId val="175676416"/>
      </c:scatterChart>
      <c:valAx>
        <c:axId val="175674880"/>
        <c:scaling>
          <c:orientation val="minMax"/>
        </c:scaling>
        <c:axPos val="b"/>
        <c:numFmt formatCode="General" sourceLinked="1"/>
        <c:tickLblPos val="nextTo"/>
        <c:crossAx val="175676416"/>
        <c:crosses val="autoZero"/>
        <c:crossBetween val="midCat"/>
      </c:valAx>
      <c:valAx>
        <c:axId val="175676416"/>
        <c:scaling>
          <c:orientation val="minMax"/>
          <c:max val="900"/>
          <c:min val="400"/>
        </c:scaling>
        <c:axPos val="l"/>
        <c:majorGridlines/>
        <c:numFmt formatCode="General" sourceLinked="1"/>
        <c:tickLblPos val="nextTo"/>
        <c:crossAx val="1756748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'980057'!$B$1769:$B$1800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'980057'!$E$1769:$E$1800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'980057'!$B$1769:$B$1800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'980057'!$F$1769:$F$1800</c:f>
              <c:numCache>
                <c:formatCode>General</c:formatCode>
                <c:ptCount val="32"/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5804800"/>
        <c:axId val="175806336"/>
      </c:scatterChart>
      <c:valAx>
        <c:axId val="175804800"/>
        <c:scaling>
          <c:orientation val="minMax"/>
        </c:scaling>
        <c:axPos val="b"/>
        <c:numFmt formatCode="General" sourceLinked="1"/>
        <c:tickLblPos val="nextTo"/>
        <c:crossAx val="175806336"/>
        <c:crosses val="autoZero"/>
        <c:crossBetween val="midCat"/>
      </c:valAx>
      <c:valAx>
        <c:axId val="175806336"/>
        <c:scaling>
          <c:orientation val="minMax"/>
        </c:scaling>
        <c:axPos val="l"/>
        <c:majorGridlines/>
        <c:numFmt formatCode="General" sourceLinked="1"/>
        <c:tickLblPos val="nextTo"/>
        <c:crossAx val="1758048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'980057'!$B$1819:$B$1850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'980057'!$E$1819:$E$1850</c:f>
              <c:numCache>
                <c:formatCode>General</c:formatCode>
                <c:ptCount val="32"/>
                <c:pt idx="0">
                  <c:v>413</c:v>
                </c:pt>
                <c:pt idx="1">
                  <c:v>451</c:v>
                </c:pt>
                <c:pt idx="2">
                  <c:v>462</c:v>
                </c:pt>
                <c:pt idx="3">
                  <c:v>519</c:v>
                </c:pt>
                <c:pt idx="4">
                  <c:v>520</c:v>
                </c:pt>
                <c:pt idx="5">
                  <c:v>518</c:v>
                </c:pt>
                <c:pt idx="6">
                  <c:v>532</c:v>
                </c:pt>
                <c:pt idx="7">
                  <c:v>545</c:v>
                </c:pt>
                <c:pt idx="8">
                  <c:v>558</c:v>
                </c:pt>
                <c:pt idx="9">
                  <c:v>641</c:v>
                </c:pt>
                <c:pt idx="10">
                  <c:v>597</c:v>
                </c:pt>
                <c:pt idx="11">
                  <c:v>675</c:v>
                </c:pt>
                <c:pt idx="12">
                  <c:v>727</c:v>
                </c:pt>
                <c:pt idx="13">
                  <c:v>735</c:v>
                </c:pt>
                <c:pt idx="14">
                  <c:v>798</c:v>
                </c:pt>
                <c:pt idx="15">
                  <c:v>835</c:v>
                </c:pt>
                <c:pt idx="16">
                  <c:v>815</c:v>
                </c:pt>
                <c:pt idx="17">
                  <c:v>782</c:v>
                </c:pt>
                <c:pt idx="18">
                  <c:v>737</c:v>
                </c:pt>
                <c:pt idx="19">
                  <c:v>675</c:v>
                </c:pt>
                <c:pt idx="20">
                  <c:v>661</c:v>
                </c:pt>
                <c:pt idx="21">
                  <c:v>659</c:v>
                </c:pt>
                <c:pt idx="22">
                  <c:v>582</c:v>
                </c:pt>
                <c:pt idx="23">
                  <c:v>588</c:v>
                </c:pt>
                <c:pt idx="24">
                  <c:v>596</c:v>
                </c:pt>
                <c:pt idx="25">
                  <c:v>591</c:v>
                </c:pt>
                <c:pt idx="26">
                  <c:v>627</c:v>
                </c:pt>
                <c:pt idx="27">
                  <c:v>605</c:v>
                </c:pt>
                <c:pt idx="28">
                  <c:v>600</c:v>
                </c:pt>
                <c:pt idx="29">
                  <c:v>614</c:v>
                </c:pt>
                <c:pt idx="30">
                  <c:v>580</c:v>
                </c:pt>
                <c:pt idx="31">
                  <c:v>615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'980057'!$B$1819:$B$1850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'980057'!$F$1819:$F$1850</c:f>
              <c:numCache>
                <c:formatCode>General</c:formatCode>
                <c:ptCount val="32"/>
                <c:pt idx="5" formatCode="0">
                  <c:v>527.91865345658232</c:v>
                </c:pt>
                <c:pt idx="6" formatCode="0">
                  <c:v>534.75280262066974</c:v>
                </c:pt>
                <c:pt idx="7" formatCode="0">
                  <c:v>545.59157880916109</c:v>
                </c:pt>
                <c:pt idx="8" formatCode="0">
                  <c:v>562.81130743027438</c:v>
                </c:pt>
                <c:pt idx="9" formatCode="0">
                  <c:v>588.83287088897305</c:v>
                </c:pt>
                <c:pt idx="10" formatCode="0">
                  <c:v>623.5757631396923</c:v>
                </c:pt>
                <c:pt idx="11" formatCode="0">
                  <c:v>669.326056454237</c:v>
                </c:pt>
                <c:pt idx="12" formatCode="0">
                  <c:v>719.69053173683562</c:v>
                </c:pt>
                <c:pt idx="13" formatCode="0">
                  <c:v>764.73882686627383</c:v>
                </c:pt>
                <c:pt idx="14" formatCode="0">
                  <c:v>800.52239491758201</c:v>
                </c:pt>
                <c:pt idx="15" formatCode="0">
                  <c:v>815.7962070767901</c:v>
                </c:pt>
                <c:pt idx="16" formatCode="0">
                  <c:v>806.93689220923932</c:v>
                </c:pt>
                <c:pt idx="17" formatCode="0">
                  <c:v>777.60635810809208</c:v>
                </c:pt>
                <c:pt idx="18" formatCode="0">
                  <c:v>739.51931579535312</c:v>
                </c:pt>
                <c:pt idx="19" formatCode="0">
                  <c:v>696.17563500298922</c:v>
                </c:pt>
                <c:pt idx="20" formatCode="0">
                  <c:v>657.04897990362667</c:v>
                </c:pt>
                <c:pt idx="21" formatCode="0">
                  <c:v>627.7658561493663</c:v>
                </c:pt>
                <c:pt idx="22" formatCode="0">
                  <c:v>608.20436305583894</c:v>
                </c:pt>
                <c:pt idx="23" formatCode="0">
                  <c:v>598.20162218632868</c:v>
                </c:pt>
                <c:pt idx="24" formatCode="0">
                  <c:v>594.5519060834705</c:v>
                </c:pt>
                <c:pt idx="25" formatCode="0">
                  <c:v>594.19730457481307</c:v>
                </c:pt>
                <c:pt idx="26" formatCode="0">
                  <c:v>595.81580151555863</c:v>
                </c:pt>
                <c:pt idx="27" formatCode="0">
                  <c:v>598.60947714867814</c:v>
                </c:pt>
                <c:pt idx="28" formatCode="0">
                  <c:v>601.44747487225459</c:v>
                </c:pt>
                <c:pt idx="29" formatCode="0">
                  <c:v>604.83272057313434</c:v>
                </c:pt>
                <c:pt idx="30" formatCode="0">
                  <c:v>608.07673519316074</c:v>
                </c:pt>
                <c:pt idx="31" formatCode="0">
                  <c:v>611.22143385206846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5832448"/>
        <c:axId val="175871104"/>
      </c:scatterChart>
      <c:valAx>
        <c:axId val="175832448"/>
        <c:scaling>
          <c:orientation val="minMax"/>
        </c:scaling>
        <c:axPos val="b"/>
        <c:numFmt formatCode="General" sourceLinked="1"/>
        <c:tickLblPos val="nextTo"/>
        <c:crossAx val="175871104"/>
        <c:crosses val="autoZero"/>
        <c:crossBetween val="midCat"/>
      </c:valAx>
      <c:valAx>
        <c:axId val="175871104"/>
        <c:scaling>
          <c:orientation val="minMax"/>
          <c:max val="900"/>
          <c:min val="400"/>
        </c:scaling>
        <c:axPos val="l"/>
        <c:majorGridlines/>
        <c:numFmt formatCode="General" sourceLinked="1"/>
        <c:tickLblPos val="nextTo"/>
        <c:crossAx val="1758324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'980057'!$B$1869:$B$1900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'980057'!$E$1869:$E$1900</c:f>
              <c:numCache>
                <c:formatCode>General</c:formatCode>
                <c:ptCount val="32"/>
                <c:pt idx="0">
                  <c:v>390</c:v>
                </c:pt>
                <c:pt idx="1">
                  <c:v>468</c:v>
                </c:pt>
                <c:pt idx="2">
                  <c:v>490</c:v>
                </c:pt>
                <c:pt idx="3">
                  <c:v>493</c:v>
                </c:pt>
                <c:pt idx="4">
                  <c:v>528</c:v>
                </c:pt>
                <c:pt idx="5">
                  <c:v>503</c:v>
                </c:pt>
                <c:pt idx="6">
                  <c:v>539</c:v>
                </c:pt>
                <c:pt idx="7">
                  <c:v>574</c:v>
                </c:pt>
                <c:pt idx="8">
                  <c:v>548</c:v>
                </c:pt>
                <c:pt idx="9">
                  <c:v>618</c:v>
                </c:pt>
                <c:pt idx="10">
                  <c:v>572</c:v>
                </c:pt>
                <c:pt idx="11">
                  <c:v>623</c:v>
                </c:pt>
                <c:pt idx="12">
                  <c:v>673</c:v>
                </c:pt>
                <c:pt idx="13">
                  <c:v>791</c:v>
                </c:pt>
                <c:pt idx="14">
                  <c:v>783</c:v>
                </c:pt>
                <c:pt idx="15">
                  <c:v>833</c:v>
                </c:pt>
                <c:pt idx="16">
                  <c:v>820</c:v>
                </c:pt>
                <c:pt idx="17">
                  <c:v>798</c:v>
                </c:pt>
                <c:pt idx="18">
                  <c:v>768</c:v>
                </c:pt>
                <c:pt idx="19">
                  <c:v>693</c:v>
                </c:pt>
                <c:pt idx="20">
                  <c:v>647</c:v>
                </c:pt>
                <c:pt idx="21">
                  <c:v>652</c:v>
                </c:pt>
                <c:pt idx="22">
                  <c:v>601</c:v>
                </c:pt>
                <c:pt idx="23">
                  <c:v>629</c:v>
                </c:pt>
                <c:pt idx="24">
                  <c:v>592</c:v>
                </c:pt>
                <c:pt idx="25">
                  <c:v>576</c:v>
                </c:pt>
                <c:pt idx="26">
                  <c:v>606</c:v>
                </c:pt>
                <c:pt idx="27">
                  <c:v>589</c:v>
                </c:pt>
                <c:pt idx="28">
                  <c:v>619</c:v>
                </c:pt>
                <c:pt idx="29">
                  <c:v>599</c:v>
                </c:pt>
                <c:pt idx="30">
                  <c:v>687</c:v>
                </c:pt>
                <c:pt idx="31">
                  <c:v>620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'980057'!$B$1869:$B$1900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'980057'!$F$1869:$F$1900</c:f>
              <c:numCache>
                <c:formatCode>General</c:formatCode>
                <c:ptCount val="32"/>
                <c:pt idx="5" formatCode="0">
                  <c:v>531.50787052015926</c:v>
                </c:pt>
                <c:pt idx="6" formatCode="0">
                  <c:v>536.0675083163253</c:v>
                </c:pt>
                <c:pt idx="7" formatCode="0">
                  <c:v>542.43372896495521</c:v>
                </c:pt>
                <c:pt idx="8" formatCode="0">
                  <c:v>552.59234645665322</c:v>
                </c:pt>
                <c:pt idx="9" formatCode="0">
                  <c:v>569.7363331475234</c:v>
                </c:pt>
                <c:pt idx="10" formatCode="0">
                  <c:v>596.41965859984668</c:v>
                </c:pt>
                <c:pt idx="11" formatCode="0">
                  <c:v>637.80819690008809</c:v>
                </c:pt>
                <c:pt idx="12" formatCode="0">
                  <c:v>691.28844113751097</c:v>
                </c:pt>
                <c:pt idx="13" formatCode="0">
                  <c:v>746.79634631514432</c:v>
                </c:pt>
                <c:pt idx="14" formatCode="0">
                  <c:v>798.57417069842541</c:v>
                </c:pt>
                <c:pt idx="15" formatCode="0">
                  <c:v>828.8184461041842</c:v>
                </c:pt>
                <c:pt idx="16" formatCode="0">
                  <c:v>827.96212227386388</c:v>
                </c:pt>
                <c:pt idx="17" formatCode="0">
                  <c:v>797.97500198968453</c:v>
                </c:pt>
                <c:pt idx="18" formatCode="0">
                  <c:v>754.10978391113019</c:v>
                </c:pt>
                <c:pt idx="19" formatCode="0">
                  <c:v>703.55797943006883</c:v>
                </c:pt>
                <c:pt idx="20" formatCode="0">
                  <c:v>659.67454970948654</c:v>
                </c:pt>
                <c:pt idx="21" formatCode="0">
                  <c:v>629.42881632498222</c:v>
                </c:pt>
                <c:pt idx="22" formatCode="0">
                  <c:v>611.76849411045748</c:v>
                </c:pt>
                <c:pt idx="23" formatCode="0">
                  <c:v>604.66197084573184</c:v>
                </c:pt>
                <c:pt idx="24" formatCode="0">
                  <c:v>603.45075367964387</c:v>
                </c:pt>
                <c:pt idx="25" formatCode="0">
                  <c:v>604.86472065060946</c:v>
                </c:pt>
                <c:pt idx="26" formatCode="0">
                  <c:v>607.73097562300529</c:v>
                </c:pt>
                <c:pt idx="27" formatCode="0">
                  <c:v>611.32661822139028</c:v>
                </c:pt>
                <c:pt idx="28" formatCode="0">
                  <c:v>614.63426603227686</c:v>
                </c:pt>
                <c:pt idx="29" formatCode="0">
                  <c:v>618.43486756141499</c:v>
                </c:pt>
                <c:pt idx="30" formatCode="0">
                  <c:v>622.02507750459279</c:v>
                </c:pt>
                <c:pt idx="31" formatCode="0">
                  <c:v>625.48973756561111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5708416"/>
        <c:axId val="175714304"/>
      </c:scatterChart>
      <c:valAx>
        <c:axId val="175708416"/>
        <c:scaling>
          <c:orientation val="minMax"/>
        </c:scaling>
        <c:axPos val="b"/>
        <c:numFmt formatCode="General" sourceLinked="1"/>
        <c:tickLblPos val="nextTo"/>
        <c:crossAx val="175714304"/>
        <c:crosses val="autoZero"/>
        <c:crossBetween val="midCat"/>
      </c:valAx>
      <c:valAx>
        <c:axId val="175714304"/>
        <c:scaling>
          <c:orientation val="minMax"/>
          <c:max val="900"/>
          <c:min val="350"/>
        </c:scaling>
        <c:axPos val="l"/>
        <c:majorGridlines/>
        <c:numFmt formatCode="General" sourceLinked="1"/>
        <c:tickLblPos val="nextTo"/>
        <c:crossAx val="1757084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'980057'!$B$1919:$B$1950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'980057'!$E$1919:$E$1950</c:f>
              <c:numCache>
                <c:formatCode>General</c:formatCode>
                <c:ptCount val="32"/>
                <c:pt idx="0">
                  <c:v>465</c:v>
                </c:pt>
                <c:pt idx="1">
                  <c:v>486</c:v>
                </c:pt>
                <c:pt idx="2">
                  <c:v>461</c:v>
                </c:pt>
                <c:pt idx="3">
                  <c:v>450</c:v>
                </c:pt>
                <c:pt idx="4">
                  <c:v>501</c:v>
                </c:pt>
                <c:pt idx="5">
                  <c:v>522</c:v>
                </c:pt>
                <c:pt idx="6">
                  <c:v>483</c:v>
                </c:pt>
                <c:pt idx="7">
                  <c:v>548</c:v>
                </c:pt>
                <c:pt idx="8">
                  <c:v>547</c:v>
                </c:pt>
                <c:pt idx="9">
                  <c:v>537</c:v>
                </c:pt>
                <c:pt idx="10">
                  <c:v>588</c:v>
                </c:pt>
                <c:pt idx="11">
                  <c:v>589</c:v>
                </c:pt>
                <c:pt idx="12">
                  <c:v>645</c:v>
                </c:pt>
                <c:pt idx="13">
                  <c:v>618</c:v>
                </c:pt>
                <c:pt idx="14">
                  <c:v>711</c:v>
                </c:pt>
                <c:pt idx="15">
                  <c:v>794</c:v>
                </c:pt>
                <c:pt idx="16">
                  <c:v>795</c:v>
                </c:pt>
                <c:pt idx="17">
                  <c:v>800</c:v>
                </c:pt>
                <c:pt idx="18">
                  <c:v>783</c:v>
                </c:pt>
                <c:pt idx="19">
                  <c:v>846</c:v>
                </c:pt>
                <c:pt idx="20">
                  <c:v>719</c:v>
                </c:pt>
                <c:pt idx="21">
                  <c:v>722</c:v>
                </c:pt>
                <c:pt idx="22">
                  <c:v>658</c:v>
                </c:pt>
                <c:pt idx="23">
                  <c:v>618</c:v>
                </c:pt>
                <c:pt idx="24">
                  <c:v>661</c:v>
                </c:pt>
                <c:pt idx="25">
                  <c:v>605</c:v>
                </c:pt>
                <c:pt idx="26">
                  <c:v>606</c:v>
                </c:pt>
                <c:pt idx="27">
                  <c:v>619</c:v>
                </c:pt>
                <c:pt idx="28">
                  <c:v>594</c:v>
                </c:pt>
                <c:pt idx="29">
                  <c:v>607</c:v>
                </c:pt>
                <c:pt idx="30">
                  <c:v>647</c:v>
                </c:pt>
                <c:pt idx="31">
                  <c:v>616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'980057'!$B$1919:$B$1950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'980057'!$F$1919:$F$1950</c:f>
              <c:numCache>
                <c:formatCode>General</c:formatCode>
                <c:ptCount val="32"/>
                <c:pt idx="5" formatCode="0">
                  <c:v>516.40318159784044</c:v>
                </c:pt>
                <c:pt idx="6" formatCode="0">
                  <c:v>521.13690873627809</c:v>
                </c:pt>
                <c:pt idx="7" formatCode="0">
                  <c:v>526.92974600305615</c:v>
                </c:pt>
                <c:pt idx="8" formatCode="0">
                  <c:v>534.70692293566754</c:v>
                </c:pt>
                <c:pt idx="9" formatCode="0">
                  <c:v>546.07141861201103</c:v>
                </c:pt>
                <c:pt idx="10" formatCode="0">
                  <c:v>562.47377750762962</c:v>
                </c:pt>
                <c:pt idx="11" formatCode="0">
                  <c:v>587.76870553941535</c:v>
                </c:pt>
                <c:pt idx="12" formatCode="0">
                  <c:v>622.58369457775279</c:v>
                </c:pt>
                <c:pt idx="13" formatCode="0">
                  <c:v>663.91873178889648</c:v>
                </c:pt>
                <c:pt idx="14" formatCode="0">
                  <c:v>713.02850804173715</c:v>
                </c:pt>
                <c:pt idx="15" formatCode="0">
                  <c:v>760.48419537596487</c:v>
                </c:pt>
                <c:pt idx="16" formatCode="0">
                  <c:v>796.50798829575251</c:v>
                </c:pt>
                <c:pt idx="17" formatCode="0">
                  <c:v>813.10950473906723</c:v>
                </c:pt>
                <c:pt idx="18" formatCode="0">
                  <c:v>808.63320991937405</c:v>
                </c:pt>
                <c:pt idx="19" formatCode="0">
                  <c:v>785.11089435654424</c:v>
                </c:pt>
                <c:pt idx="20" formatCode="0">
                  <c:v>748.15639897357494</c:v>
                </c:pt>
                <c:pt idx="21" formatCode="0">
                  <c:v>707.49907250251113</c:v>
                </c:pt>
                <c:pt idx="22" formatCode="0">
                  <c:v>669.22448292210981</c:v>
                </c:pt>
                <c:pt idx="23" formatCode="0">
                  <c:v>640.93719118633555</c:v>
                </c:pt>
                <c:pt idx="24" formatCode="0">
                  <c:v>623.82358707827541</c:v>
                </c:pt>
                <c:pt idx="25" formatCode="0">
                  <c:v>614.3796061773387</c:v>
                </c:pt>
                <c:pt idx="26" formatCode="0">
                  <c:v>610.24141012950759</c:v>
                </c:pt>
                <c:pt idx="27" formatCode="0">
                  <c:v>610.26484522529427</c:v>
                </c:pt>
                <c:pt idx="28" formatCode="0">
                  <c:v>612.34561814168683</c:v>
                </c:pt>
                <c:pt idx="29" formatCode="0">
                  <c:v>615.84727007925562</c:v>
                </c:pt>
                <c:pt idx="30" formatCode="0">
                  <c:v>619.64201107270947</c:v>
                </c:pt>
                <c:pt idx="31" formatCode="0">
                  <c:v>623.48364053005548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5760512"/>
        <c:axId val="175762048"/>
      </c:scatterChart>
      <c:valAx>
        <c:axId val="175760512"/>
        <c:scaling>
          <c:orientation val="minMax"/>
        </c:scaling>
        <c:axPos val="b"/>
        <c:numFmt formatCode="General" sourceLinked="1"/>
        <c:tickLblPos val="nextTo"/>
        <c:crossAx val="175762048"/>
        <c:crosses val="autoZero"/>
        <c:crossBetween val="midCat"/>
      </c:valAx>
      <c:valAx>
        <c:axId val="175762048"/>
        <c:scaling>
          <c:orientation val="minMax"/>
          <c:max val="900"/>
          <c:min val="400"/>
        </c:scaling>
        <c:axPos val="l"/>
        <c:majorGridlines/>
        <c:numFmt formatCode="General" sourceLinked="1"/>
        <c:tickLblPos val="nextTo"/>
        <c:crossAx val="1757605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'980057'!$B$169:$B$200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'980057'!$E$169:$E$200</c:f>
              <c:numCache>
                <c:formatCode>General</c:formatCode>
                <c:ptCount val="32"/>
                <c:pt idx="0">
                  <c:v>430</c:v>
                </c:pt>
                <c:pt idx="1">
                  <c:v>421</c:v>
                </c:pt>
                <c:pt idx="2">
                  <c:v>403</c:v>
                </c:pt>
                <c:pt idx="3">
                  <c:v>448</c:v>
                </c:pt>
                <c:pt idx="4">
                  <c:v>462</c:v>
                </c:pt>
                <c:pt idx="5">
                  <c:v>484</c:v>
                </c:pt>
                <c:pt idx="6">
                  <c:v>489</c:v>
                </c:pt>
                <c:pt idx="7">
                  <c:v>539</c:v>
                </c:pt>
                <c:pt idx="8">
                  <c:v>545</c:v>
                </c:pt>
                <c:pt idx="9">
                  <c:v>584</c:v>
                </c:pt>
                <c:pt idx="10">
                  <c:v>553</c:v>
                </c:pt>
                <c:pt idx="11">
                  <c:v>593</c:v>
                </c:pt>
                <c:pt idx="12">
                  <c:v>602</c:v>
                </c:pt>
                <c:pt idx="13">
                  <c:v>671</c:v>
                </c:pt>
                <c:pt idx="14">
                  <c:v>749</c:v>
                </c:pt>
                <c:pt idx="15">
                  <c:v>792</c:v>
                </c:pt>
                <c:pt idx="16">
                  <c:v>815</c:v>
                </c:pt>
                <c:pt idx="17">
                  <c:v>754</c:v>
                </c:pt>
                <c:pt idx="18">
                  <c:v>802</c:v>
                </c:pt>
                <c:pt idx="19">
                  <c:v>661</c:v>
                </c:pt>
                <c:pt idx="20">
                  <c:v>687</c:v>
                </c:pt>
                <c:pt idx="21">
                  <c:v>624</c:v>
                </c:pt>
                <c:pt idx="22">
                  <c:v>634</c:v>
                </c:pt>
                <c:pt idx="23">
                  <c:v>606</c:v>
                </c:pt>
                <c:pt idx="24">
                  <c:v>585</c:v>
                </c:pt>
                <c:pt idx="25">
                  <c:v>595</c:v>
                </c:pt>
                <c:pt idx="26">
                  <c:v>629</c:v>
                </c:pt>
                <c:pt idx="27">
                  <c:v>600</c:v>
                </c:pt>
                <c:pt idx="28">
                  <c:v>591</c:v>
                </c:pt>
                <c:pt idx="29">
                  <c:v>549</c:v>
                </c:pt>
                <c:pt idx="30">
                  <c:v>607</c:v>
                </c:pt>
                <c:pt idx="31">
                  <c:v>569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'980057'!$B$169:$B$200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'980057'!$F$169:$F$200</c:f>
              <c:numCache>
                <c:formatCode>0</c:formatCode>
                <c:ptCount val="32"/>
                <c:pt idx="5">
                  <c:v>511.36466171826515</c:v>
                </c:pt>
                <c:pt idx="6">
                  <c:v>515.44421897096049</c:v>
                </c:pt>
                <c:pt idx="7">
                  <c:v>520.72808921661783</c:v>
                </c:pt>
                <c:pt idx="8">
                  <c:v>528.51748180214406</c:v>
                </c:pt>
                <c:pt idx="9">
                  <c:v>541.07218050335223</c:v>
                </c:pt>
                <c:pt idx="10">
                  <c:v>560.51032508053106</c:v>
                </c:pt>
                <c:pt idx="11">
                  <c:v>591.52197041661566</c:v>
                </c:pt>
                <c:pt idx="12">
                  <c:v>634.00331224412093</c:v>
                </c:pt>
                <c:pt idx="13">
                  <c:v>682.21994660751386</c:v>
                </c:pt>
                <c:pt idx="14">
                  <c:v>734.18599000011432</c:v>
                </c:pt>
                <c:pt idx="15">
                  <c:v>775.49358966277043</c:v>
                </c:pt>
                <c:pt idx="16">
                  <c:v>794.51782467853013</c:v>
                </c:pt>
                <c:pt idx="17">
                  <c:v>786.48094479505596</c:v>
                </c:pt>
                <c:pt idx="18">
                  <c:v>758.38422304944299</c:v>
                </c:pt>
                <c:pt idx="19">
                  <c:v>715.74421960166342</c:v>
                </c:pt>
                <c:pt idx="20">
                  <c:v>670.49504996180406</c:v>
                </c:pt>
                <c:pt idx="21">
                  <c:v>632.95271652023132</c:v>
                </c:pt>
                <c:pt idx="22">
                  <c:v>605.98981955709144</c:v>
                </c:pt>
                <c:pt idx="23">
                  <c:v>591.29972091857019</c:v>
                </c:pt>
                <c:pt idx="24">
                  <c:v>585.35086316293746</c:v>
                </c:pt>
                <c:pt idx="25">
                  <c:v>584.00374370890097</c:v>
                </c:pt>
                <c:pt idx="26">
                  <c:v>585.30641545566255</c:v>
                </c:pt>
                <c:pt idx="27">
                  <c:v>588.13371128750521</c:v>
                </c:pt>
                <c:pt idx="28">
                  <c:v>591.10476994855981</c:v>
                </c:pt>
                <c:pt idx="29">
                  <c:v>594.66928833637542</c:v>
                </c:pt>
                <c:pt idx="30">
                  <c:v>598.08570992120121</c:v>
                </c:pt>
                <c:pt idx="31">
                  <c:v>601.39575925058421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6804992"/>
        <c:axId val="176806528"/>
      </c:scatterChart>
      <c:valAx>
        <c:axId val="176804992"/>
        <c:scaling>
          <c:orientation val="minMax"/>
        </c:scaling>
        <c:axPos val="b"/>
        <c:numFmt formatCode="General" sourceLinked="1"/>
        <c:tickLblPos val="nextTo"/>
        <c:crossAx val="176806528"/>
        <c:crosses val="autoZero"/>
        <c:crossBetween val="midCat"/>
      </c:valAx>
      <c:valAx>
        <c:axId val="176806528"/>
        <c:scaling>
          <c:orientation val="minMax"/>
          <c:max val="900"/>
          <c:min val="350"/>
        </c:scaling>
        <c:axPos val="l"/>
        <c:majorGridlines/>
        <c:numFmt formatCode="General" sourceLinked="1"/>
        <c:tickLblPos val="nextTo"/>
        <c:crossAx val="1768049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'980057'!$B$1969:$B$2000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'980057'!$E$1969:$E$2000</c:f>
              <c:numCache>
                <c:formatCode>General</c:formatCode>
                <c:ptCount val="32"/>
                <c:pt idx="0">
                  <c:v>427</c:v>
                </c:pt>
                <c:pt idx="1">
                  <c:v>398</c:v>
                </c:pt>
                <c:pt idx="2">
                  <c:v>449</c:v>
                </c:pt>
                <c:pt idx="3">
                  <c:v>476</c:v>
                </c:pt>
                <c:pt idx="4">
                  <c:v>493</c:v>
                </c:pt>
                <c:pt idx="5">
                  <c:v>558</c:v>
                </c:pt>
                <c:pt idx="6">
                  <c:v>516</c:v>
                </c:pt>
                <c:pt idx="7">
                  <c:v>569</c:v>
                </c:pt>
                <c:pt idx="8">
                  <c:v>545</c:v>
                </c:pt>
                <c:pt idx="9">
                  <c:v>601</c:v>
                </c:pt>
                <c:pt idx="10">
                  <c:v>561</c:v>
                </c:pt>
                <c:pt idx="11">
                  <c:v>597</c:v>
                </c:pt>
                <c:pt idx="12">
                  <c:v>631</c:v>
                </c:pt>
                <c:pt idx="13">
                  <c:v>630</c:v>
                </c:pt>
                <c:pt idx="14">
                  <c:v>705</c:v>
                </c:pt>
                <c:pt idx="15">
                  <c:v>703</c:v>
                </c:pt>
                <c:pt idx="16">
                  <c:v>765</c:v>
                </c:pt>
                <c:pt idx="17">
                  <c:v>807</c:v>
                </c:pt>
                <c:pt idx="18">
                  <c:v>754</c:v>
                </c:pt>
                <c:pt idx="19">
                  <c:v>770</c:v>
                </c:pt>
                <c:pt idx="20">
                  <c:v>671</c:v>
                </c:pt>
                <c:pt idx="21">
                  <c:v>665</c:v>
                </c:pt>
                <c:pt idx="22">
                  <c:v>676</c:v>
                </c:pt>
                <c:pt idx="23">
                  <c:v>670</c:v>
                </c:pt>
                <c:pt idx="24">
                  <c:v>620</c:v>
                </c:pt>
                <c:pt idx="25">
                  <c:v>643</c:v>
                </c:pt>
                <c:pt idx="26">
                  <c:v>608</c:v>
                </c:pt>
                <c:pt idx="27">
                  <c:v>612</c:v>
                </c:pt>
                <c:pt idx="28">
                  <c:v>627</c:v>
                </c:pt>
                <c:pt idx="29">
                  <c:v>597</c:v>
                </c:pt>
                <c:pt idx="30">
                  <c:v>567</c:v>
                </c:pt>
                <c:pt idx="31">
                  <c:v>646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'980057'!$B$1969:$B$2000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'980057'!$F$1969:$F$2000</c:f>
              <c:numCache>
                <c:formatCode>0</c:formatCode>
                <c:ptCount val="32"/>
                <c:pt idx="5">
                  <c:v>544.99509530827356</c:v>
                </c:pt>
                <c:pt idx="6">
                  <c:v>548.2825684725367</c:v>
                </c:pt>
                <c:pt idx="7">
                  <c:v>552.33517901198331</c:v>
                </c:pt>
                <c:pt idx="8">
                  <c:v>557.84104712711269</c:v>
                </c:pt>
                <c:pt idx="9">
                  <c:v>565.99907401663575</c:v>
                </c:pt>
                <c:pt idx="10">
                  <c:v>577.92577743258244</c:v>
                </c:pt>
                <c:pt idx="11">
                  <c:v>596.52759669782324</c:v>
                </c:pt>
                <c:pt idx="12">
                  <c:v>622.38875819810266</c:v>
                </c:pt>
                <c:pt idx="13">
                  <c:v>653.36762600997679</c:v>
                </c:pt>
                <c:pt idx="14">
                  <c:v>690.49771057649207</c:v>
                </c:pt>
                <c:pt idx="15">
                  <c:v>726.73119031283147</c:v>
                </c:pt>
                <c:pt idx="16">
                  <c:v>754.59959803166532</c:v>
                </c:pt>
                <c:pt idx="17">
                  <c:v>767.84851089216397</c:v>
                </c:pt>
                <c:pt idx="18">
                  <c:v>764.94692337206618</c:v>
                </c:pt>
                <c:pt idx="19">
                  <c:v>747.32268739941583</c:v>
                </c:pt>
                <c:pt idx="20">
                  <c:v>719.10114427550525</c:v>
                </c:pt>
                <c:pt idx="21">
                  <c:v>687.71301977493704</c:v>
                </c:pt>
                <c:pt idx="22">
                  <c:v>657.88496397216738</c:v>
                </c:pt>
                <c:pt idx="23">
                  <c:v>635.6075122375828</c:v>
                </c:pt>
                <c:pt idx="24">
                  <c:v>621.93808276945572</c:v>
                </c:pt>
                <c:pt idx="25">
                  <c:v>614.20621652108298</c:v>
                </c:pt>
                <c:pt idx="26">
                  <c:v>610.56930194443646</c:v>
                </c:pt>
                <c:pt idx="27">
                  <c:v>610.16578068799708</c:v>
                </c:pt>
                <c:pt idx="28">
                  <c:v>611.43092073314131</c:v>
                </c:pt>
                <c:pt idx="29">
                  <c:v>613.76624026248976</c:v>
                </c:pt>
                <c:pt idx="30">
                  <c:v>616.35889318411841</c:v>
                </c:pt>
                <c:pt idx="31">
                  <c:v>619.00363059741983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5947776"/>
        <c:axId val="175949312"/>
      </c:scatterChart>
      <c:valAx>
        <c:axId val="175947776"/>
        <c:scaling>
          <c:orientation val="minMax"/>
        </c:scaling>
        <c:axPos val="b"/>
        <c:numFmt formatCode="General" sourceLinked="1"/>
        <c:tickLblPos val="nextTo"/>
        <c:crossAx val="175949312"/>
        <c:crosses val="autoZero"/>
        <c:crossBetween val="midCat"/>
      </c:valAx>
      <c:valAx>
        <c:axId val="175949312"/>
        <c:scaling>
          <c:orientation val="minMax"/>
          <c:max val="900"/>
          <c:min val="350"/>
        </c:scaling>
        <c:axPos val="l"/>
        <c:majorGridlines/>
        <c:numFmt formatCode="General" sourceLinked="1"/>
        <c:tickLblPos val="nextTo"/>
        <c:crossAx val="1759477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'980057'!$B$2019:$B$2050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'980057'!$E$2019:$E$2050</c:f>
              <c:numCache>
                <c:formatCode>General</c:formatCode>
                <c:ptCount val="32"/>
                <c:pt idx="0">
                  <c:v>434</c:v>
                </c:pt>
                <c:pt idx="1">
                  <c:v>447</c:v>
                </c:pt>
                <c:pt idx="2">
                  <c:v>464</c:v>
                </c:pt>
                <c:pt idx="3">
                  <c:v>497</c:v>
                </c:pt>
                <c:pt idx="4">
                  <c:v>515</c:v>
                </c:pt>
                <c:pt idx="5">
                  <c:v>533</c:v>
                </c:pt>
                <c:pt idx="6">
                  <c:v>524</c:v>
                </c:pt>
                <c:pt idx="7">
                  <c:v>512</c:v>
                </c:pt>
                <c:pt idx="8">
                  <c:v>551</c:v>
                </c:pt>
                <c:pt idx="9">
                  <c:v>593</c:v>
                </c:pt>
                <c:pt idx="10">
                  <c:v>615</c:v>
                </c:pt>
                <c:pt idx="11">
                  <c:v>607</c:v>
                </c:pt>
                <c:pt idx="12">
                  <c:v>585</c:v>
                </c:pt>
                <c:pt idx="13">
                  <c:v>653</c:v>
                </c:pt>
                <c:pt idx="14">
                  <c:v>727</c:v>
                </c:pt>
                <c:pt idx="15">
                  <c:v>701</c:v>
                </c:pt>
                <c:pt idx="16">
                  <c:v>696</c:v>
                </c:pt>
                <c:pt idx="17">
                  <c:v>685</c:v>
                </c:pt>
                <c:pt idx="18">
                  <c:v>657</c:v>
                </c:pt>
                <c:pt idx="19">
                  <c:v>691</c:v>
                </c:pt>
                <c:pt idx="20">
                  <c:v>673</c:v>
                </c:pt>
                <c:pt idx="21">
                  <c:v>656</c:v>
                </c:pt>
                <c:pt idx="22">
                  <c:v>585</c:v>
                </c:pt>
                <c:pt idx="23">
                  <c:v>626</c:v>
                </c:pt>
                <c:pt idx="24">
                  <c:v>658</c:v>
                </c:pt>
                <c:pt idx="25">
                  <c:v>637</c:v>
                </c:pt>
                <c:pt idx="26">
                  <c:v>601</c:v>
                </c:pt>
                <c:pt idx="27">
                  <c:v>614</c:v>
                </c:pt>
                <c:pt idx="28">
                  <c:v>619</c:v>
                </c:pt>
                <c:pt idx="29">
                  <c:v>601</c:v>
                </c:pt>
                <c:pt idx="30">
                  <c:v>570</c:v>
                </c:pt>
                <c:pt idx="31">
                  <c:v>601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'980057'!$B$2019:$B$2050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'980057'!$F$2019:$F$2050</c:f>
              <c:numCache>
                <c:formatCode>0</c:formatCode>
                <c:ptCount val="32"/>
                <c:pt idx="5">
                  <c:v>516.84960990366869</c:v>
                </c:pt>
                <c:pt idx="6">
                  <c:v>527.03992728988396</c:v>
                </c:pt>
                <c:pt idx="7">
                  <c:v>539.92322349150197</c:v>
                </c:pt>
                <c:pt idx="8">
                  <c:v>555.52424815071436</c:v>
                </c:pt>
                <c:pt idx="9">
                  <c:v>573.6459610845651</c:v>
                </c:pt>
                <c:pt idx="10">
                  <c:v>593.06047599942144</c:v>
                </c:pt>
                <c:pt idx="11">
                  <c:v>614.68009898709738</c:v>
                </c:pt>
                <c:pt idx="12">
                  <c:v>636.1682936922482</c:v>
                </c:pt>
                <c:pt idx="13">
                  <c:v>655.14378230515035</c:v>
                </c:pt>
                <c:pt idx="14">
                  <c:v>672.25823428168178</c:v>
                </c:pt>
                <c:pt idx="15">
                  <c:v>684.79231831032678</c:v>
                </c:pt>
                <c:pt idx="16">
                  <c:v>691.52057972182808</c:v>
                </c:pt>
                <c:pt idx="17">
                  <c:v>692.10965228777161</c:v>
                </c:pt>
                <c:pt idx="18">
                  <c:v>687.63297689834883</c:v>
                </c:pt>
                <c:pt idx="19">
                  <c:v>678.51640333152568</c:v>
                </c:pt>
                <c:pt idx="20">
                  <c:v>666.09111308813419</c:v>
                </c:pt>
                <c:pt idx="21">
                  <c:v>652.30597799201075</c:v>
                </c:pt>
                <c:pt idx="22">
                  <c:v>638.05939475745674</c:v>
                </c:pt>
                <c:pt idx="23">
                  <c:v>625.6554737766055</c:v>
                </c:pt>
                <c:pt idx="24">
                  <c:v>616.27092924263275</c:v>
                </c:pt>
                <c:pt idx="25">
                  <c:v>609.29985611059135</c:v>
                </c:pt>
                <c:pt idx="26">
                  <c:v>604.25629783140062</c:v>
                </c:pt>
                <c:pt idx="27">
                  <c:v>601.51775740045844</c:v>
                </c:pt>
                <c:pt idx="28">
                  <c:v>600.92155149245116</c:v>
                </c:pt>
                <c:pt idx="29">
                  <c:v>601.81108863771931</c:v>
                </c:pt>
                <c:pt idx="30">
                  <c:v>603.75334008954735</c:v>
                </c:pt>
                <c:pt idx="31">
                  <c:v>606.31938800403077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6044672"/>
        <c:axId val="176054656"/>
      </c:scatterChart>
      <c:valAx>
        <c:axId val="176044672"/>
        <c:scaling>
          <c:orientation val="minMax"/>
        </c:scaling>
        <c:axPos val="b"/>
        <c:numFmt formatCode="General" sourceLinked="1"/>
        <c:tickLblPos val="nextTo"/>
        <c:crossAx val="176054656"/>
        <c:crosses val="autoZero"/>
        <c:crossBetween val="midCat"/>
      </c:valAx>
      <c:valAx>
        <c:axId val="176054656"/>
        <c:scaling>
          <c:orientation val="minMax"/>
          <c:max val="800"/>
          <c:min val="400"/>
        </c:scaling>
        <c:axPos val="l"/>
        <c:majorGridlines/>
        <c:numFmt formatCode="General" sourceLinked="1"/>
        <c:tickLblPos val="nextTo"/>
        <c:crossAx val="1760446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'980057'!$B$2069:$B$2100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'980057'!$E$2069:$E$2100</c:f>
              <c:numCache>
                <c:formatCode>General</c:formatCode>
                <c:ptCount val="32"/>
                <c:pt idx="0">
                  <c:v>426</c:v>
                </c:pt>
                <c:pt idx="1">
                  <c:v>459</c:v>
                </c:pt>
                <c:pt idx="2">
                  <c:v>452</c:v>
                </c:pt>
                <c:pt idx="3">
                  <c:v>479</c:v>
                </c:pt>
                <c:pt idx="4">
                  <c:v>496</c:v>
                </c:pt>
                <c:pt idx="5">
                  <c:v>514</c:v>
                </c:pt>
                <c:pt idx="6">
                  <c:v>553</c:v>
                </c:pt>
                <c:pt idx="7">
                  <c:v>550</c:v>
                </c:pt>
                <c:pt idx="8">
                  <c:v>528</c:v>
                </c:pt>
                <c:pt idx="9">
                  <c:v>550</c:v>
                </c:pt>
                <c:pt idx="10">
                  <c:v>560</c:v>
                </c:pt>
                <c:pt idx="11">
                  <c:v>587</c:v>
                </c:pt>
                <c:pt idx="12">
                  <c:v>635</c:v>
                </c:pt>
                <c:pt idx="13">
                  <c:v>633</c:v>
                </c:pt>
                <c:pt idx="14">
                  <c:v>672</c:v>
                </c:pt>
                <c:pt idx="15">
                  <c:v>678</c:v>
                </c:pt>
                <c:pt idx="16">
                  <c:v>658</c:v>
                </c:pt>
                <c:pt idx="17">
                  <c:v>670</c:v>
                </c:pt>
                <c:pt idx="18">
                  <c:v>639</c:v>
                </c:pt>
                <c:pt idx="19">
                  <c:v>648</c:v>
                </c:pt>
                <c:pt idx="20">
                  <c:v>656</c:v>
                </c:pt>
                <c:pt idx="21">
                  <c:v>610</c:v>
                </c:pt>
                <c:pt idx="22">
                  <c:v>591</c:v>
                </c:pt>
                <c:pt idx="23">
                  <c:v>609</c:v>
                </c:pt>
                <c:pt idx="24">
                  <c:v>643</c:v>
                </c:pt>
                <c:pt idx="25">
                  <c:v>595</c:v>
                </c:pt>
                <c:pt idx="26">
                  <c:v>619</c:v>
                </c:pt>
                <c:pt idx="27">
                  <c:v>618</c:v>
                </c:pt>
                <c:pt idx="28">
                  <c:v>614</c:v>
                </c:pt>
                <c:pt idx="29">
                  <c:v>623</c:v>
                </c:pt>
                <c:pt idx="30">
                  <c:v>631</c:v>
                </c:pt>
                <c:pt idx="31">
                  <c:v>620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'980057'!$B$2069:$B$2100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'980057'!$F$2069:$F$2100</c:f>
              <c:numCache>
                <c:formatCode>0</c:formatCode>
                <c:ptCount val="32"/>
                <c:pt idx="5">
                  <c:v>525.68236425053283</c:v>
                </c:pt>
                <c:pt idx="6">
                  <c:v>530.77115792542031</c:v>
                </c:pt>
                <c:pt idx="7">
                  <c:v>537.18078936924144</c:v>
                </c:pt>
                <c:pt idx="8">
                  <c:v>545.72049779347321</c:v>
                </c:pt>
                <c:pt idx="9">
                  <c:v>557.42578622668475</c:v>
                </c:pt>
                <c:pt idx="10">
                  <c:v>572.54286896795293</c:v>
                </c:pt>
                <c:pt idx="11">
                  <c:v>592.65174875353136</c:v>
                </c:pt>
                <c:pt idx="12">
                  <c:v>615.7756223752001</c:v>
                </c:pt>
                <c:pt idx="13">
                  <c:v>638.10485186542837</c:v>
                </c:pt>
                <c:pt idx="14">
                  <c:v>658.52646916064452</c:v>
                </c:pt>
                <c:pt idx="15">
                  <c:v>671.67692967803725</c:v>
                </c:pt>
                <c:pt idx="16">
                  <c:v>674.92024705759775</c:v>
                </c:pt>
                <c:pt idx="17">
                  <c:v>668.61983649170827</c:v>
                </c:pt>
                <c:pt idx="18">
                  <c:v>656.79519876367453</c:v>
                </c:pt>
                <c:pt idx="19">
                  <c:v>641.53075261971355</c:v>
                </c:pt>
                <c:pt idx="20">
                  <c:v>626.92652807681702</c:v>
                </c:pt>
                <c:pt idx="21">
                  <c:v>615.92198606271927</c:v>
                </c:pt>
                <c:pt idx="22">
                  <c:v>609.09001380136385</c:v>
                </c:pt>
                <c:pt idx="23">
                  <c:v>606.57933558703905</c:v>
                </c:pt>
                <c:pt idx="24">
                  <c:v>606.95961371638703</c:v>
                </c:pt>
                <c:pt idx="25">
                  <c:v>608.95921751651747</c:v>
                </c:pt>
                <c:pt idx="26">
                  <c:v>612.17516449343987</c:v>
                </c:pt>
                <c:pt idx="27">
                  <c:v>616.14633275898734</c:v>
                </c:pt>
                <c:pt idx="28">
                  <c:v>619.838456371956</c:v>
                </c:pt>
                <c:pt idx="29">
                  <c:v>624.11837295061559</c:v>
                </c:pt>
                <c:pt idx="30">
                  <c:v>628.17994370741565</c:v>
                </c:pt>
                <c:pt idx="31">
                  <c:v>632.10617977919981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6089728"/>
        <c:axId val="175971328"/>
      </c:scatterChart>
      <c:valAx>
        <c:axId val="176089728"/>
        <c:scaling>
          <c:orientation val="minMax"/>
        </c:scaling>
        <c:axPos val="b"/>
        <c:numFmt formatCode="General" sourceLinked="1"/>
        <c:tickLblPos val="nextTo"/>
        <c:crossAx val="175971328"/>
        <c:crosses val="autoZero"/>
        <c:crossBetween val="midCat"/>
      </c:valAx>
      <c:valAx>
        <c:axId val="175971328"/>
        <c:scaling>
          <c:orientation val="minMax"/>
          <c:max val="700"/>
          <c:min val="400"/>
        </c:scaling>
        <c:axPos val="l"/>
        <c:majorGridlines/>
        <c:numFmt formatCode="General" sourceLinked="1"/>
        <c:tickLblPos val="nextTo"/>
        <c:crossAx val="1760897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'980057'!$B$2119:$B$2150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'980057'!$E$2119:$E$2150</c:f>
              <c:numCache>
                <c:formatCode>General</c:formatCode>
                <c:ptCount val="32"/>
                <c:pt idx="0">
                  <c:v>448</c:v>
                </c:pt>
                <c:pt idx="1">
                  <c:v>403</c:v>
                </c:pt>
                <c:pt idx="2">
                  <c:v>438</c:v>
                </c:pt>
                <c:pt idx="3">
                  <c:v>476</c:v>
                </c:pt>
                <c:pt idx="4">
                  <c:v>501</c:v>
                </c:pt>
                <c:pt idx="5">
                  <c:v>517</c:v>
                </c:pt>
                <c:pt idx="6">
                  <c:v>554</c:v>
                </c:pt>
                <c:pt idx="7">
                  <c:v>523</c:v>
                </c:pt>
                <c:pt idx="8">
                  <c:v>548</c:v>
                </c:pt>
                <c:pt idx="9">
                  <c:v>599</c:v>
                </c:pt>
                <c:pt idx="10">
                  <c:v>517</c:v>
                </c:pt>
                <c:pt idx="11">
                  <c:v>576</c:v>
                </c:pt>
                <c:pt idx="12">
                  <c:v>580</c:v>
                </c:pt>
                <c:pt idx="13">
                  <c:v>616</c:v>
                </c:pt>
                <c:pt idx="14">
                  <c:v>678</c:v>
                </c:pt>
                <c:pt idx="15">
                  <c:v>677</c:v>
                </c:pt>
                <c:pt idx="16">
                  <c:v>694</c:v>
                </c:pt>
                <c:pt idx="17">
                  <c:v>687</c:v>
                </c:pt>
                <c:pt idx="18">
                  <c:v>673</c:v>
                </c:pt>
                <c:pt idx="19">
                  <c:v>621</c:v>
                </c:pt>
                <c:pt idx="20">
                  <c:v>604</c:v>
                </c:pt>
                <c:pt idx="21">
                  <c:v>617</c:v>
                </c:pt>
                <c:pt idx="22">
                  <c:v>601</c:v>
                </c:pt>
                <c:pt idx="23">
                  <c:v>616</c:v>
                </c:pt>
                <c:pt idx="24">
                  <c:v>646</c:v>
                </c:pt>
                <c:pt idx="25">
                  <c:v>598</c:v>
                </c:pt>
                <c:pt idx="26">
                  <c:v>593</c:v>
                </c:pt>
                <c:pt idx="27">
                  <c:v>629</c:v>
                </c:pt>
                <c:pt idx="28">
                  <c:v>597</c:v>
                </c:pt>
                <c:pt idx="29">
                  <c:v>622</c:v>
                </c:pt>
                <c:pt idx="30">
                  <c:v>635</c:v>
                </c:pt>
                <c:pt idx="31">
                  <c:v>636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'980057'!$B$2119:$B$2150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'980057'!$F$2119:$F$2150</c:f>
              <c:numCache>
                <c:formatCode>0</c:formatCode>
                <c:ptCount val="32"/>
                <c:pt idx="5">
                  <c:v>532.69263936906952</c:v>
                </c:pt>
                <c:pt idx="6">
                  <c:v>536.57909771197467</c:v>
                </c:pt>
                <c:pt idx="7">
                  <c:v>540.59859768790682</c:v>
                </c:pt>
                <c:pt idx="8">
                  <c:v>544.77789259589758</c:v>
                </c:pt>
                <c:pt idx="9">
                  <c:v>549.57770079452143</c:v>
                </c:pt>
                <c:pt idx="10">
                  <c:v>556.1055425604095</c:v>
                </c:pt>
                <c:pt idx="11">
                  <c:v>567.87327771205912</c:v>
                </c:pt>
                <c:pt idx="12">
                  <c:v>588.55581218341865</c:v>
                </c:pt>
                <c:pt idx="13">
                  <c:v>618.36977993736718</c:v>
                </c:pt>
                <c:pt idx="14">
                  <c:v>656.55514538533873</c:v>
                </c:pt>
                <c:pt idx="15">
                  <c:v>688.72196437393495</c:v>
                </c:pt>
                <c:pt idx="16">
                  <c:v>699.81780249189069</c:v>
                </c:pt>
                <c:pt idx="17">
                  <c:v>685.91397388935195</c:v>
                </c:pt>
                <c:pt idx="18">
                  <c:v>659.56210008746132</c:v>
                </c:pt>
                <c:pt idx="19">
                  <c:v>631.07012326581935</c:v>
                </c:pt>
                <c:pt idx="20">
                  <c:v>611.40232276801703</c:v>
                </c:pt>
                <c:pt idx="21">
                  <c:v>602.71013665378882</c:v>
                </c:pt>
                <c:pt idx="22">
                  <c:v>601.38530367443309</c:v>
                </c:pt>
                <c:pt idx="23">
                  <c:v>603.70084113967903</c:v>
                </c:pt>
                <c:pt idx="24">
                  <c:v>606.96781031813464</c:v>
                </c:pt>
                <c:pt idx="25">
                  <c:v>610.48097569041897</c:v>
                </c:pt>
                <c:pt idx="26">
                  <c:v>614.37789431454939</c:v>
                </c:pt>
                <c:pt idx="27">
                  <c:v>618.49717564264893</c:v>
                </c:pt>
                <c:pt idx="28">
                  <c:v>622.10361499268083</c:v>
                </c:pt>
                <c:pt idx="29">
                  <c:v>626.19117109985132</c:v>
                </c:pt>
                <c:pt idx="30">
                  <c:v>630.03830741508466</c:v>
                </c:pt>
                <c:pt idx="31">
                  <c:v>633.7480478669878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6099712"/>
        <c:axId val="176101248"/>
      </c:scatterChart>
      <c:valAx>
        <c:axId val="176099712"/>
        <c:scaling>
          <c:orientation val="minMax"/>
        </c:scaling>
        <c:axPos val="b"/>
        <c:numFmt formatCode="General" sourceLinked="1"/>
        <c:tickLblPos val="nextTo"/>
        <c:crossAx val="176101248"/>
        <c:crosses val="autoZero"/>
        <c:crossBetween val="midCat"/>
      </c:valAx>
      <c:valAx>
        <c:axId val="176101248"/>
        <c:scaling>
          <c:orientation val="minMax"/>
          <c:max val="750"/>
          <c:min val="400"/>
        </c:scaling>
        <c:axPos val="l"/>
        <c:majorGridlines/>
        <c:numFmt formatCode="General" sourceLinked="1"/>
        <c:tickLblPos val="nextTo"/>
        <c:crossAx val="1760997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'980057'!$B$2169:$B$2200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'980057'!$E$2169:$E$2200</c:f>
              <c:numCache>
                <c:formatCode>General</c:formatCode>
                <c:ptCount val="32"/>
                <c:pt idx="0">
                  <c:v>430</c:v>
                </c:pt>
                <c:pt idx="1">
                  <c:v>454</c:v>
                </c:pt>
                <c:pt idx="2">
                  <c:v>496</c:v>
                </c:pt>
                <c:pt idx="3">
                  <c:v>473</c:v>
                </c:pt>
                <c:pt idx="4">
                  <c:v>478</c:v>
                </c:pt>
                <c:pt idx="5">
                  <c:v>500</c:v>
                </c:pt>
                <c:pt idx="6">
                  <c:v>503</c:v>
                </c:pt>
                <c:pt idx="7">
                  <c:v>523</c:v>
                </c:pt>
                <c:pt idx="8">
                  <c:v>562</c:v>
                </c:pt>
                <c:pt idx="9">
                  <c:v>603</c:v>
                </c:pt>
                <c:pt idx="10">
                  <c:v>578</c:v>
                </c:pt>
                <c:pt idx="11">
                  <c:v>615</c:v>
                </c:pt>
                <c:pt idx="12">
                  <c:v>633</c:v>
                </c:pt>
                <c:pt idx="13">
                  <c:v>633</c:v>
                </c:pt>
                <c:pt idx="14">
                  <c:v>666</c:v>
                </c:pt>
                <c:pt idx="15">
                  <c:v>644</c:v>
                </c:pt>
                <c:pt idx="16">
                  <c:v>731</c:v>
                </c:pt>
                <c:pt idx="17">
                  <c:v>739</c:v>
                </c:pt>
                <c:pt idx="18">
                  <c:v>708</c:v>
                </c:pt>
                <c:pt idx="19">
                  <c:v>706</c:v>
                </c:pt>
                <c:pt idx="20">
                  <c:v>642</c:v>
                </c:pt>
                <c:pt idx="21">
                  <c:v>662</c:v>
                </c:pt>
                <c:pt idx="22">
                  <c:v>639</c:v>
                </c:pt>
                <c:pt idx="23">
                  <c:v>620</c:v>
                </c:pt>
                <c:pt idx="24">
                  <c:v>638</c:v>
                </c:pt>
                <c:pt idx="25">
                  <c:v>610</c:v>
                </c:pt>
                <c:pt idx="26">
                  <c:v>616</c:v>
                </c:pt>
                <c:pt idx="27">
                  <c:v>603</c:v>
                </c:pt>
                <c:pt idx="28">
                  <c:v>620</c:v>
                </c:pt>
                <c:pt idx="29">
                  <c:v>573</c:v>
                </c:pt>
                <c:pt idx="30">
                  <c:v>600</c:v>
                </c:pt>
                <c:pt idx="31">
                  <c:v>627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'980057'!$B$2169:$B$2200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'980057'!$F$2169:$F$2200</c:f>
              <c:numCache>
                <c:formatCode>0</c:formatCode>
                <c:ptCount val="32"/>
                <c:pt idx="5">
                  <c:v>503.73837325567592</c:v>
                </c:pt>
                <c:pt idx="6">
                  <c:v>515.0409993011499</c:v>
                </c:pt>
                <c:pt idx="7">
                  <c:v>529.19644823192834</c:v>
                </c:pt>
                <c:pt idx="8">
                  <c:v>546.21035104459509</c:v>
                </c:pt>
                <c:pt idx="9">
                  <c:v>565.87980832497806</c:v>
                </c:pt>
                <c:pt idx="10">
                  <c:v>586.9193698702112</c:v>
                </c:pt>
                <c:pt idx="11">
                  <c:v>610.39477781804737</c:v>
                </c:pt>
                <c:pt idx="12">
                  <c:v>633.87759475382131</c:v>
                </c:pt>
                <c:pt idx="13">
                  <c:v>654.86432837471853</c:v>
                </c:pt>
                <c:pt idx="14">
                  <c:v>674.19776973447972</c:v>
                </c:pt>
                <c:pt idx="15">
                  <c:v>688.95558127375398</c:v>
                </c:pt>
                <c:pt idx="16">
                  <c:v>697.75549985159751</c:v>
                </c:pt>
                <c:pt idx="17">
                  <c:v>700.08874809397878</c:v>
                </c:pt>
                <c:pt idx="18">
                  <c:v>696.8133503431161</c:v>
                </c:pt>
                <c:pt idx="19">
                  <c:v>688.44103964223405</c:v>
                </c:pt>
                <c:pt idx="20">
                  <c:v>676.15324405519175</c:v>
                </c:pt>
                <c:pt idx="21">
                  <c:v>661.91248579523847</c:v>
                </c:pt>
                <c:pt idx="22">
                  <c:v>646.67301368109918</c:v>
                </c:pt>
                <c:pt idx="23">
                  <c:v>632.96386980391276</c:v>
                </c:pt>
                <c:pt idx="24">
                  <c:v>622.24980936133625</c:v>
                </c:pt>
                <c:pt idx="25">
                  <c:v>614.00219431292589</c:v>
                </c:pt>
                <c:pt idx="26">
                  <c:v>607.73496725752193</c:v>
                </c:pt>
                <c:pt idx="27">
                  <c:v>603.99111111142167</c:v>
                </c:pt>
                <c:pt idx="28">
                  <c:v>602.79119680805957</c:v>
                </c:pt>
                <c:pt idx="29">
                  <c:v>603.30487085156005</c:v>
                </c:pt>
                <c:pt idx="30">
                  <c:v>605.15938024471109</c:v>
                </c:pt>
                <c:pt idx="31">
                  <c:v>607.84002733517548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6147456"/>
        <c:axId val="176157440"/>
      </c:scatterChart>
      <c:valAx>
        <c:axId val="176147456"/>
        <c:scaling>
          <c:orientation val="minMax"/>
        </c:scaling>
        <c:axPos val="b"/>
        <c:numFmt formatCode="General" sourceLinked="1"/>
        <c:tickLblPos val="nextTo"/>
        <c:crossAx val="176157440"/>
        <c:crosses val="autoZero"/>
        <c:crossBetween val="midCat"/>
      </c:valAx>
      <c:valAx>
        <c:axId val="176157440"/>
        <c:scaling>
          <c:orientation val="minMax"/>
          <c:max val="800"/>
          <c:min val="400"/>
        </c:scaling>
        <c:axPos val="l"/>
        <c:majorGridlines/>
        <c:numFmt formatCode="General" sourceLinked="1"/>
        <c:tickLblPos val="nextTo"/>
        <c:crossAx val="1761474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'980057'!$B$2219:$B$2250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'980057'!$E$2219:$E$2250</c:f>
              <c:numCache>
                <c:formatCode>General</c:formatCode>
                <c:ptCount val="32"/>
                <c:pt idx="0">
                  <c:v>434</c:v>
                </c:pt>
                <c:pt idx="1">
                  <c:v>452</c:v>
                </c:pt>
                <c:pt idx="2">
                  <c:v>458</c:v>
                </c:pt>
                <c:pt idx="3">
                  <c:v>460</c:v>
                </c:pt>
                <c:pt idx="4">
                  <c:v>473</c:v>
                </c:pt>
                <c:pt idx="5">
                  <c:v>532</c:v>
                </c:pt>
                <c:pt idx="6">
                  <c:v>547</c:v>
                </c:pt>
                <c:pt idx="7">
                  <c:v>567</c:v>
                </c:pt>
                <c:pt idx="8">
                  <c:v>570</c:v>
                </c:pt>
                <c:pt idx="9">
                  <c:v>568</c:v>
                </c:pt>
                <c:pt idx="10">
                  <c:v>592</c:v>
                </c:pt>
                <c:pt idx="11">
                  <c:v>593</c:v>
                </c:pt>
                <c:pt idx="12">
                  <c:v>629</c:v>
                </c:pt>
                <c:pt idx="13">
                  <c:v>612</c:v>
                </c:pt>
                <c:pt idx="14">
                  <c:v>654</c:v>
                </c:pt>
                <c:pt idx="15">
                  <c:v>660</c:v>
                </c:pt>
                <c:pt idx="16">
                  <c:v>686</c:v>
                </c:pt>
                <c:pt idx="17">
                  <c:v>659</c:v>
                </c:pt>
                <c:pt idx="18">
                  <c:v>642</c:v>
                </c:pt>
                <c:pt idx="19">
                  <c:v>643</c:v>
                </c:pt>
                <c:pt idx="20">
                  <c:v>630</c:v>
                </c:pt>
                <c:pt idx="21">
                  <c:v>627</c:v>
                </c:pt>
                <c:pt idx="22">
                  <c:v>660</c:v>
                </c:pt>
                <c:pt idx="23">
                  <c:v>662</c:v>
                </c:pt>
                <c:pt idx="24">
                  <c:v>617</c:v>
                </c:pt>
                <c:pt idx="25">
                  <c:v>614</c:v>
                </c:pt>
                <c:pt idx="26">
                  <c:v>606</c:v>
                </c:pt>
                <c:pt idx="27">
                  <c:v>603</c:v>
                </c:pt>
                <c:pt idx="28">
                  <c:v>650</c:v>
                </c:pt>
                <c:pt idx="29">
                  <c:v>586</c:v>
                </c:pt>
                <c:pt idx="30">
                  <c:v>601</c:v>
                </c:pt>
                <c:pt idx="31">
                  <c:v>627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'980057'!$B$2219:$B$2250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'980057'!$F$2219:$F$2250</c:f>
              <c:numCache>
                <c:formatCode>0</c:formatCode>
                <c:ptCount val="32"/>
                <c:pt idx="5">
                  <c:v>539.36985978477651</c:v>
                </c:pt>
                <c:pt idx="6">
                  <c:v>546.11625759615515</c:v>
                </c:pt>
                <c:pt idx="7">
                  <c:v>554.47960456188002</c:v>
                </c:pt>
                <c:pt idx="8">
                  <c:v>564.5987101473869</c:v>
                </c:pt>
                <c:pt idx="9">
                  <c:v>576.49564063968842</c:v>
                </c:pt>
                <c:pt idx="10">
                  <c:v>589.47747115761638</c:v>
                </c:pt>
                <c:pt idx="11">
                  <c:v>604.23272997078107</c:v>
                </c:pt>
                <c:pt idx="12">
                  <c:v>619.1922377706635</c:v>
                </c:pt>
                <c:pt idx="13">
                  <c:v>632.62557066638942</c:v>
                </c:pt>
                <c:pt idx="14">
                  <c:v>644.91636498482069</c:v>
                </c:pt>
                <c:pt idx="15">
                  <c:v>654.06422997192385</c:v>
                </c:pt>
                <c:pt idx="16">
                  <c:v>659.17391832918702</c:v>
                </c:pt>
                <c:pt idx="17">
                  <c:v>660.07646060852005</c:v>
                </c:pt>
                <c:pt idx="18">
                  <c:v>657.61712676370553</c:v>
                </c:pt>
                <c:pt idx="19">
                  <c:v>652.37631669585778</c:v>
                </c:pt>
                <c:pt idx="20">
                  <c:v>645.45726271844455</c:v>
                </c:pt>
                <c:pt idx="21">
                  <c:v>638.26644296809843</c:v>
                </c:pt>
                <c:pt idx="22">
                  <c:v>631.54464429529617</c:v>
                </c:pt>
                <c:pt idx="23">
                  <c:v>626.51917705275389</c:v>
                </c:pt>
                <c:pt idx="24">
                  <c:v>623.52538933150026</c:v>
                </c:pt>
                <c:pt idx="25">
                  <c:v>622.13082793664194</c:v>
                </c:pt>
                <c:pt idx="26">
                  <c:v>622.1604049587736</c:v>
                </c:pt>
                <c:pt idx="27">
                  <c:v>623.58838079298084</c:v>
                </c:pt>
                <c:pt idx="28">
                  <c:v>625.70640120983319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6207744"/>
        <c:axId val="176209280"/>
      </c:scatterChart>
      <c:valAx>
        <c:axId val="176207744"/>
        <c:scaling>
          <c:orientation val="minMax"/>
        </c:scaling>
        <c:axPos val="b"/>
        <c:numFmt formatCode="General" sourceLinked="1"/>
        <c:tickLblPos val="nextTo"/>
        <c:crossAx val="176209280"/>
        <c:crosses val="autoZero"/>
        <c:crossBetween val="midCat"/>
      </c:valAx>
      <c:valAx>
        <c:axId val="176209280"/>
        <c:scaling>
          <c:orientation val="minMax"/>
          <c:max val="700"/>
          <c:min val="400"/>
        </c:scaling>
        <c:axPos val="l"/>
        <c:majorGridlines/>
        <c:numFmt formatCode="General" sourceLinked="1"/>
        <c:tickLblPos val="nextTo"/>
        <c:crossAx val="1762077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'980057'!$B$2269:$B$2300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'980057'!$E$2269:$E$2300</c:f>
              <c:numCache>
                <c:formatCode>General</c:formatCode>
                <c:ptCount val="32"/>
                <c:pt idx="0">
                  <c:v>470</c:v>
                </c:pt>
                <c:pt idx="1">
                  <c:v>456</c:v>
                </c:pt>
                <c:pt idx="2">
                  <c:v>491</c:v>
                </c:pt>
                <c:pt idx="3">
                  <c:v>482</c:v>
                </c:pt>
                <c:pt idx="4">
                  <c:v>510</c:v>
                </c:pt>
                <c:pt idx="5">
                  <c:v>525</c:v>
                </c:pt>
                <c:pt idx="6">
                  <c:v>520</c:v>
                </c:pt>
                <c:pt idx="7">
                  <c:v>543</c:v>
                </c:pt>
                <c:pt idx="8">
                  <c:v>542</c:v>
                </c:pt>
                <c:pt idx="9">
                  <c:v>578</c:v>
                </c:pt>
                <c:pt idx="10">
                  <c:v>633</c:v>
                </c:pt>
                <c:pt idx="11">
                  <c:v>623</c:v>
                </c:pt>
                <c:pt idx="12">
                  <c:v>654</c:v>
                </c:pt>
                <c:pt idx="13">
                  <c:v>659</c:v>
                </c:pt>
                <c:pt idx="14">
                  <c:v>713</c:v>
                </c:pt>
                <c:pt idx="15">
                  <c:v>712</c:v>
                </c:pt>
                <c:pt idx="16">
                  <c:v>743</c:v>
                </c:pt>
                <c:pt idx="17">
                  <c:v>723</c:v>
                </c:pt>
                <c:pt idx="18">
                  <c:v>807</c:v>
                </c:pt>
                <c:pt idx="19">
                  <c:v>739</c:v>
                </c:pt>
                <c:pt idx="20">
                  <c:v>677</c:v>
                </c:pt>
                <c:pt idx="21">
                  <c:v>698</c:v>
                </c:pt>
                <c:pt idx="22">
                  <c:v>664</c:v>
                </c:pt>
                <c:pt idx="23">
                  <c:v>637</c:v>
                </c:pt>
                <c:pt idx="24">
                  <c:v>587</c:v>
                </c:pt>
                <c:pt idx="25">
                  <c:v>626</c:v>
                </c:pt>
                <c:pt idx="26">
                  <c:v>637</c:v>
                </c:pt>
                <c:pt idx="27">
                  <c:v>594</c:v>
                </c:pt>
                <c:pt idx="28">
                  <c:v>604</c:v>
                </c:pt>
                <c:pt idx="29">
                  <c:v>567</c:v>
                </c:pt>
                <c:pt idx="30">
                  <c:v>618</c:v>
                </c:pt>
                <c:pt idx="31">
                  <c:v>628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'980057'!$B$2269:$B$2300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'980057'!$F$2269:$F$2300</c:f>
              <c:numCache>
                <c:formatCode>0</c:formatCode>
                <c:ptCount val="32"/>
                <c:pt idx="5">
                  <c:v>521.98328255055299</c:v>
                </c:pt>
                <c:pt idx="6">
                  <c:v>529.80402309827753</c:v>
                </c:pt>
                <c:pt idx="7">
                  <c:v>540.5143825211909</c:v>
                </c:pt>
                <c:pt idx="8">
                  <c:v>554.84639611153614</c:v>
                </c:pt>
                <c:pt idx="9">
                  <c:v>573.37555825546065</c:v>
                </c:pt>
                <c:pt idx="10">
                  <c:v>595.40376496646411</c:v>
                </c:pt>
                <c:pt idx="11">
                  <c:v>622.50831241209107</c:v>
                </c:pt>
                <c:pt idx="12">
                  <c:v>652.12985509795828</c:v>
                </c:pt>
                <c:pt idx="13">
                  <c:v>680.62644912748874</c:v>
                </c:pt>
                <c:pt idx="14">
                  <c:v>708.51473006385163</c:v>
                </c:pt>
                <c:pt idx="15">
                  <c:v>730.8263175553152</c:v>
                </c:pt>
                <c:pt idx="16">
                  <c:v>744.47102230796622</c:v>
                </c:pt>
                <c:pt idx="17">
                  <c:v>747.85261305217296</c:v>
                </c:pt>
                <c:pt idx="18">
                  <c:v>742.00994441551279</c:v>
                </c:pt>
                <c:pt idx="19">
                  <c:v>727.71388699601448</c:v>
                </c:pt>
                <c:pt idx="20">
                  <c:v>707.22442207166262</c:v>
                </c:pt>
                <c:pt idx="21">
                  <c:v>684.18361026331627</c:v>
                </c:pt>
                <c:pt idx="22">
                  <c:v>660.51418514320801</c:v>
                </c:pt>
                <c:pt idx="23">
                  <c:v>640.30354407007974</c:v>
                </c:pt>
                <c:pt idx="24">
                  <c:v>625.42390713982491</c:v>
                </c:pt>
                <c:pt idx="25">
                  <c:v>614.69881265081153</c:v>
                </c:pt>
                <c:pt idx="26">
                  <c:v>607.15721291396324</c:v>
                </c:pt>
                <c:pt idx="27">
                  <c:v>603.08451471454691</c:v>
                </c:pt>
                <c:pt idx="28">
                  <c:v>601.9966509999457</c:v>
                </c:pt>
                <c:pt idx="29">
                  <c:v>602.70650091592324</c:v>
                </c:pt>
                <c:pt idx="30">
                  <c:v>604.60131351246275</c:v>
                </c:pt>
                <c:pt idx="31">
                  <c:v>607.10708558701515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7050368"/>
        <c:axId val="177051904"/>
      </c:scatterChart>
      <c:valAx>
        <c:axId val="177050368"/>
        <c:scaling>
          <c:orientation val="minMax"/>
        </c:scaling>
        <c:axPos val="b"/>
        <c:numFmt formatCode="General" sourceLinked="1"/>
        <c:tickLblPos val="nextTo"/>
        <c:crossAx val="177051904"/>
        <c:crosses val="autoZero"/>
        <c:crossBetween val="midCat"/>
      </c:valAx>
      <c:valAx>
        <c:axId val="177051904"/>
        <c:scaling>
          <c:orientation val="minMax"/>
          <c:max val="900"/>
          <c:min val="400"/>
        </c:scaling>
        <c:axPos val="l"/>
        <c:majorGridlines/>
        <c:numFmt formatCode="General" sourceLinked="1"/>
        <c:tickLblPos val="nextTo"/>
        <c:crossAx val="1770503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'980057'!$B$2319:$B$2350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'980057'!$E$2319:$E$2350</c:f>
              <c:numCache>
                <c:formatCode>General</c:formatCode>
                <c:ptCount val="32"/>
                <c:pt idx="0">
                  <c:v>440</c:v>
                </c:pt>
                <c:pt idx="1">
                  <c:v>441</c:v>
                </c:pt>
                <c:pt idx="2">
                  <c:v>476</c:v>
                </c:pt>
                <c:pt idx="3">
                  <c:v>469</c:v>
                </c:pt>
                <c:pt idx="4">
                  <c:v>552</c:v>
                </c:pt>
                <c:pt idx="5">
                  <c:v>513</c:v>
                </c:pt>
                <c:pt idx="6">
                  <c:v>549</c:v>
                </c:pt>
                <c:pt idx="7">
                  <c:v>588</c:v>
                </c:pt>
                <c:pt idx="8">
                  <c:v>553</c:v>
                </c:pt>
                <c:pt idx="9">
                  <c:v>575</c:v>
                </c:pt>
                <c:pt idx="10">
                  <c:v>562</c:v>
                </c:pt>
                <c:pt idx="11">
                  <c:v>573</c:v>
                </c:pt>
                <c:pt idx="12">
                  <c:v>580</c:v>
                </c:pt>
                <c:pt idx="13">
                  <c:v>626</c:v>
                </c:pt>
                <c:pt idx="14">
                  <c:v>678</c:v>
                </c:pt>
                <c:pt idx="15">
                  <c:v>747</c:v>
                </c:pt>
                <c:pt idx="16">
                  <c:v>824</c:v>
                </c:pt>
                <c:pt idx="17">
                  <c:v>797</c:v>
                </c:pt>
                <c:pt idx="18">
                  <c:v>827</c:v>
                </c:pt>
                <c:pt idx="19">
                  <c:v>756</c:v>
                </c:pt>
                <c:pt idx="20">
                  <c:v>700</c:v>
                </c:pt>
                <c:pt idx="21">
                  <c:v>703</c:v>
                </c:pt>
                <c:pt idx="22">
                  <c:v>673</c:v>
                </c:pt>
                <c:pt idx="23">
                  <c:v>625</c:v>
                </c:pt>
                <c:pt idx="24">
                  <c:v>656</c:v>
                </c:pt>
                <c:pt idx="25">
                  <c:v>626</c:v>
                </c:pt>
                <c:pt idx="26">
                  <c:v>607</c:v>
                </c:pt>
                <c:pt idx="27">
                  <c:v>615</c:v>
                </c:pt>
                <c:pt idx="28">
                  <c:v>625</c:v>
                </c:pt>
                <c:pt idx="29">
                  <c:v>608</c:v>
                </c:pt>
                <c:pt idx="30">
                  <c:v>631</c:v>
                </c:pt>
                <c:pt idx="31">
                  <c:v>648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'980057'!$B$2319:$B$2350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'980057'!$F$2319:$F$2350</c:f>
              <c:numCache>
                <c:formatCode>0</c:formatCode>
                <c:ptCount val="32"/>
                <c:pt idx="5">
                  <c:v>542.83183943364918</c:v>
                </c:pt>
                <c:pt idx="6">
                  <c:v>546.51998770343437</c:v>
                </c:pt>
                <c:pt idx="7">
                  <c:v>550.37206800106571</c:v>
                </c:pt>
                <c:pt idx="8">
                  <c:v>554.48689231640333</c:v>
                </c:pt>
                <c:pt idx="9">
                  <c:v>559.42502802966487</c:v>
                </c:pt>
                <c:pt idx="10">
                  <c:v>566.317963400792</c:v>
                </c:pt>
                <c:pt idx="11">
                  <c:v>578.63875981401179</c:v>
                </c:pt>
                <c:pt idx="12">
                  <c:v>600.32898013097144</c:v>
                </c:pt>
                <c:pt idx="13">
                  <c:v>633.46885938300454</c:v>
                </c:pt>
                <c:pt idx="14">
                  <c:v>682.91715737595109</c:v>
                </c:pt>
                <c:pt idx="15">
                  <c:v>740.699359847609</c:v>
                </c:pt>
                <c:pt idx="16">
                  <c:v>791.09364253378953</c:v>
                </c:pt>
                <c:pt idx="17">
                  <c:v>816.59260009045443</c:v>
                </c:pt>
                <c:pt idx="18">
                  <c:v>810.47268735093053</c:v>
                </c:pt>
                <c:pt idx="19">
                  <c:v>776.57173876237914</c:v>
                </c:pt>
                <c:pt idx="20">
                  <c:v>727.62213630141832</c:v>
                </c:pt>
                <c:pt idx="21">
                  <c:v>681.30359660428621</c:v>
                </c:pt>
                <c:pt idx="22">
                  <c:v>646.41827528624447</c:v>
                </c:pt>
                <c:pt idx="23">
                  <c:v>627.62091487959742</c:v>
                </c:pt>
                <c:pt idx="24">
                  <c:v>620.46742034295301</c:v>
                </c:pt>
                <c:pt idx="25">
                  <c:v>619.15620949247659</c:v>
                </c:pt>
                <c:pt idx="26">
                  <c:v>620.90300846249056</c:v>
                </c:pt>
                <c:pt idx="27">
                  <c:v>624.17705724359746</c:v>
                </c:pt>
                <c:pt idx="28">
                  <c:v>627.44374404589576</c:v>
                </c:pt>
                <c:pt idx="29">
                  <c:v>631.27101599721925</c:v>
                </c:pt>
                <c:pt idx="30">
                  <c:v>634.90289459872611</c:v>
                </c:pt>
                <c:pt idx="31">
                  <c:v>638.41052398446061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7077248"/>
        <c:axId val="176231168"/>
      </c:scatterChart>
      <c:valAx>
        <c:axId val="177077248"/>
        <c:scaling>
          <c:orientation val="minMax"/>
        </c:scaling>
        <c:axPos val="b"/>
        <c:numFmt formatCode="General" sourceLinked="1"/>
        <c:tickLblPos val="nextTo"/>
        <c:crossAx val="176231168"/>
        <c:crosses val="autoZero"/>
        <c:crossBetween val="midCat"/>
      </c:valAx>
      <c:valAx>
        <c:axId val="176231168"/>
        <c:scaling>
          <c:orientation val="minMax"/>
          <c:max val="900"/>
          <c:min val="400"/>
        </c:scaling>
        <c:axPos val="l"/>
        <c:majorGridlines/>
        <c:numFmt formatCode="General" sourceLinked="1"/>
        <c:tickLblPos val="nextTo"/>
        <c:crossAx val="1770772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'980057'!$B$2369:$B$2400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'980057'!$E$2369:$E$2400</c:f>
              <c:numCache>
                <c:formatCode>General</c:formatCode>
                <c:ptCount val="32"/>
                <c:pt idx="0">
                  <c:v>423</c:v>
                </c:pt>
                <c:pt idx="1">
                  <c:v>477</c:v>
                </c:pt>
                <c:pt idx="2">
                  <c:v>480</c:v>
                </c:pt>
                <c:pt idx="3">
                  <c:v>534</c:v>
                </c:pt>
                <c:pt idx="4">
                  <c:v>492</c:v>
                </c:pt>
                <c:pt idx="5">
                  <c:v>509</c:v>
                </c:pt>
                <c:pt idx="6">
                  <c:v>566</c:v>
                </c:pt>
                <c:pt idx="7">
                  <c:v>516</c:v>
                </c:pt>
                <c:pt idx="8">
                  <c:v>540</c:v>
                </c:pt>
                <c:pt idx="9">
                  <c:v>626</c:v>
                </c:pt>
                <c:pt idx="10">
                  <c:v>601</c:v>
                </c:pt>
                <c:pt idx="11">
                  <c:v>653</c:v>
                </c:pt>
                <c:pt idx="12">
                  <c:v>676</c:v>
                </c:pt>
                <c:pt idx="13">
                  <c:v>758</c:v>
                </c:pt>
                <c:pt idx="14">
                  <c:v>830</c:v>
                </c:pt>
                <c:pt idx="15">
                  <c:v>791</c:v>
                </c:pt>
                <c:pt idx="16">
                  <c:v>806</c:v>
                </c:pt>
                <c:pt idx="17">
                  <c:v>785</c:v>
                </c:pt>
                <c:pt idx="18">
                  <c:v>775</c:v>
                </c:pt>
                <c:pt idx="19">
                  <c:v>678</c:v>
                </c:pt>
                <c:pt idx="20">
                  <c:v>664</c:v>
                </c:pt>
                <c:pt idx="21">
                  <c:v>634</c:v>
                </c:pt>
                <c:pt idx="22">
                  <c:v>603</c:v>
                </c:pt>
                <c:pt idx="23">
                  <c:v>582</c:v>
                </c:pt>
                <c:pt idx="24">
                  <c:v>627</c:v>
                </c:pt>
                <c:pt idx="25">
                  <c:v>571</c:v>
                </c:pt>
                <c:pt idx="26">
                  <c:v>599</c:v>
                </c:pt>
                <c:pt idx="27">
                  <c:v>574</c:v>
                </c:pt>
                <c:pt idx="28">
                  <c:v>608</c:v>
                </c:pt>
                <c:pt idx="29">
                  <c:v>603</c:v>
                </c:pt>
                <c:pt idx="30">
                  <c:v>579</c:v>
                </c:pt>
                <c:pt idx="31">
                  <c:v>625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'980057'!$B$2369:$B$2400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'980057'!$F$2369:$F$2400</c:f>
              <c:numCache>
                <c:formatCode>0</c:formatCode>
                <c:ptCount val="32"/>
                <c:pt idx="5">
                  <c:v>525.0012932813878</c:v>
                </c:pt>
                <c:pt idx="6">
                  <c:v>530.83466493381559</c:v>
                </c:pt>
                <c:pt idx="7">
                  <c:v>540.0093616908149</c:v>
                </c:pt>
                <c:pt idx="8">
                  <c:v>554.8152425503821</c:v>
                </c:pt>
                <c:pt idx="9">
                  <c:v>577.88728348876907</c:v>
                </c:pt>
                <c:pt idx="10">
                  <c:v>609.8580783377862</c:v>
                </c:pt>
                <c:pt idx="11">
                  <c:v>653.73300648561838</c:v>
                </c:pt>
                <c:pt idx="12">
                  <c:v>704.30637899811109</c:v>
                </c:pt>
                <c:pt idx="13">
                  <c:v>751.98189461194306</c:v>
                </c:pt>
                <c:pt idx="14">
                  <c:v>792.84673660493706</c:v>
                </c:pt>
                <c:pt idx="15">
                  <c:v>814.33525630565396</c:v>
                </c:pt>
                <c:pt idx="16">
                  <c:v>810.97232479917636</c:v>
                </c:pt>
                <c:pt idx="17">
                  <c:v>784.92136009534067</c:v>
                </c:pt>
                <c:pt idx="18">
                  <c:v>747.48258507277001</c:v>
                </c:pt>
                <c:pt idx="19">
                  <c:v>702.72647122664864</c:v>
                </c:pt>
                <c:pt idx="20">
                  <c:v>660.91795226083264</c:v>
                </c:pt>
                <c:pt idx="21">
                  <c:v>628.76692962561719</c:v>
                </c:pt>
                <c:pt idx="22">
                  <c:v>606.71786921687078</c:v>
                </c:pt>
                <c:pt idx="23">
                  <c:v>595.03334761129975</c:v>
                </c:pt>
                <c:pt idx="24">
                  <c:v>590.41359003314483</c:v>
                </c:pt>
                <c:pt idx="25">
                  <c:v>589.48806828601414</c:v>
                </c:pt>
                <c:pt idx="26">
                  <c:v>590.73971179595208</c:v>
                </c:pt>
                <c:pt idx="27">
                  <c:v>593.28916481988665</c:v>
                </c:pt>
                <c:pt idx="28">
                  <c:v>595.96470667326184</c:v>
                </c:pt>
                <c:pt idx="29">
                  <c:v>599.18717035653685</c:v>
                </c:pt>
                <c:pt idx="30">
                  <c:v>602.28488505669554</c:v>
                </c:pt>
                <c:pt idx="31">
                  <c:v>605.29030723521714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6289664"/>
        <c:axId val="176291200"/>
      </c:scatterChart>
      <c:valAx>
        <c:axId val="176289664"/>
        <c:scaling>
          <c:orientation val="minMax"/>
        </c:scaling>
        <c:axPos val="b"/>
        <c:numFmt formatCode="General" sourceLinked="1"/>
        <c:tickLblPos val="nextTo"/>
        <c:crossAx val="176291200"/>
        <c:crosses val="autoZero"/>
        <c:crossBetween val="midCat"/>
      </c:valAx>
      <c:valAx>
        <c:axId val="176291200"/>
        <c:scaling>
          <c:orientation val="minMax"/>
          <c:max val="900"/>
          <c:min val="400"/>
        </c:scaling>
        <c:axPos val="l"/>
        <c:majorGridlines/>
        <c:numFmt formatCode="General" sourceLinked="1"/>
        <c:tickLblPos val="nextTo"/>
        <c:crossAx val="1762896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'980057'!$B$2419:$B$2450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'980057'!$E$2419:$E$2450</c:f>
              <c:numCache>
                <c:formatCode>General</c:formatCode>
                <c:ptCount val="32"/>
                <c:pt idx="0">
                  <c:v>379</c:v>
                </c:pt>
                <c:pt idx="1">
                  <c:v>465</c:v>
                </c:pt>
                <c:pt idx="2">
                  <c:v>457</c:v>
                </c:pt>
                <c:pt idx="3">
                  <c:v>459</c:v>
                </c:pt>
                <c:pt idx="4">
                  <c:v>525</c:v>
                </c:pt>
                <c:pt idx="5">
                  <c:v>502</c:v>
                </c:pt>
                <c:pt idx="6">
                  <c:v>560</c:v>
                </c:pt>
                <c:pt idx="7">
                  <c:v>520</c:v>
                </c:pt>
                <c:pt idx="8">
                  <c:v>538</c:v>
                </c:pt>
                <c:pt idx="9">
                  <c:v>599</c:v>
                </c:pt>
                <c:pt idx="10">
                  <c:v>615</c:v>
                </c:pt>
                <c:pt idx="11">
                  <c:v>639</c:v>
                </c:pt>
                <c:pt idx="12">
                  <c:v>748</c:v>
                </c:pt>
                <c:pt idx="13">
                  <c:v>738</c:v>
                </c:pt>
                <c:pt idx="14">
                  <c:v>813</c:v>
                </c:pt>
                <c:pt idx="15">
                  <c:v>768</c:v>
                </c:pt>
                <c:pt idx="16">
                  <c:v>807</c:v>
                </c:pt>
                <c:pt idx="17">
                  <c:v>764</c:v>
                </c:pt>
                <c:pt idx="18">
                  <c:v>686</c:v>
                </c:pt>
                <c:pt idx="19">
                  <c:v>693</c:v>
                </c:pt>
                <c:pt idx="20">
                  <c:v>623</c:v>
                </c:pt>
                <c:pt idx="21">
                  <c:v>602</c:v>
                </c:pt>
                <c:pt idx="22">
                  <c:v>614</c:v>
                </c:pt>
                <c:pt idx="23">
                  <c:v>564</c:v>
                </c:pt>
                <c:pt idx="24">
                  <c:v>606</c:v>
                </c:pt>
                <c:pt idx="25">
                  <c:v>597</c:v>
                </c:pt>
                <c:pt idx="26">
                  <c:v>620</c:v>
                </c:pt>
                <c:pt idx="27">
                  <c:v>574</c:v>
                </c:pt>
                <c:pt idx="28">
                  <c:v>569</c:v>
                </c:pt>
                <c:pt idx="29">
                  <c:v>594</c:v>
                </c:pt>
                <c:pt idx="30">
                  <c:v>601</c:v>
                </c:pt>
                <c:pt idx="31">
                  <c:v>598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'980057'!$B$2419:$B$2450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'980057'!$F$2419:$F$2450</c:f>
              <c:numCache>
                <c:formatCode>0</c:formatCode>
                <c:ptCount val="32"/>
                <c:pt idx="5">
                  <c:v>518.70186764828293</c:v>
                </c:pt>
                <c:pt idx="6">
                  <c:v>525.43838198328422</c:v>
                </c:pt>
                <c:pt idx="7">
                  <c:v>536.22323319981058</c:v>
                </c:pt>
                <c:pt idx="8">
                  <c:v>553.5820538627753</c:v>
                </c:pt>
                <c:pt idx="9">
                  <c:v>580.09695493210779</c:v>
                </c:pt>
                <c:pt idx="10">
                  <c:v>615.67581636621492</c:v>
                </c:pt>
                <c:pt idx="11">
                  <c:v>662.40483379829584</c:v>
                </c:pt>
                <c:pt idx="12">
                  <c:v>713.17822036250834</c:v>
                </c:pt>
                <c:pt idx="13">
                  <c:v>757.31446728648143</c:v>
                </c:pt>
                <c:pt idx="14">
                  <c:v>790.17192067299868</c:v>
                </c:pt>
                <c:pt idx="15">
                  <c:v>800.66357899041463</c:v>
                </c:pt>
                <c:pt idx="16">
                  <c:v>786.37614484060975</c:v>
                </c:pt>
                <c:pt idx="17">
                  <c:v>752.71717517426225</c:v>
                </c:pt>
                <c:pt idx="18">
                  <c:v>712.7540946662898</c:v>
                </c:pt>
                <c:pt idx="19">
                  <c:v>670.03377439313829</c:v>
                </c:pt>
                <c:pt idx="20">
                  <c:v>633.75256453913642</c:v>
                </c:pt>
                <c:pt idx="21">
                  <c:v>608.34041760585319</c:v>
                </c:pt>
                <c:pt idx="22">
                  <c:v>592.71670917695951</c:v>
                </c:pt>
                <c:pt idx="23">
                  <c:v>585.71981086325559</c:v>
                </c:pt>
                <c:pt idx="24">
                  <c:v>583.94483253041449</c:v>
                </c:pt>
                <c:pt idx="25">
                  <c:v>584.71288681724218</c:v>
                </c:pt>
                <c:pt idx="26">
                  <c:v>586.99096545592022</c:v>
                </c:pt>
                <c:pt idx="27">
                  <c:v>590.11339945500708</c:v>
                </c:pt>
                <c:pt idx="28">
                  <c:v>593.08525928623487</c:v>
                </c:pt>
                <c:pt idx="29">
                  <c:v>596.54713165591659</c:v>
                </c:pt>
                <c:pt idx="30">
                  <c:v>599.83465789196487</c:v>
                </c:pt>
                <c:pt idx="31">
                  <c:v>603.01232980095779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7124096"/>
        <c:axId val="177125632"/>
      </c:scatterChart>
      <c:valAx>
        <c:axId val="177124096"/>
        <c:scaling>
          <c:orientation val="minMax"/>
        </c:scaling>
        <c:axPos val="b"/>
        <c:numFmt formatCode="General" sourceLinked="1"/>
        <c:tickLblPos val="nextTo"/>
        <c:crossAx val="177125632"/>
        <c:crosses val="autoZero"/>
        <c:crossBetween val="midCat"/>
      </c:valAx>
      <c:valAx>
        <c:axId val="177125632"/>
        <c:scaling>
          <c:orientation val="minMax"/>
          <c:max val="900"/>
          <c:min val="350"/>
        </c:scaling>
        <c:axPos val="l"/>
        <c:majorGridlines/>
        <c:numFmt formatCode="General" sourceLinked="1"/>
        <c:tickLblPos val="nextTo"/>
        <c:crossAx val="1771240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'980057'!$B$219:$B$250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'980057'!$E$219:$E$250</c:f>
              <c:numCache>
                <c:formatCode>General</c:formatCode>
                <c:ptCount val="32"/>
                <c:pt idx="0">
                  <c:v>359</c:v>
                </c:pt>
                <c:pt idx="1">
                  <c:v>453</c:v>
                </c:pt>
                <c:pt idx="2">
                  <c:v>461</c:v>
                </c:pt>
                <c:pt idx="3">
                  <c:v>473</c:v>
                </c:pt>
                <c:pt idx="4">
                  <c:v>494</c:v>
                </c:pt>
                <c:pt idx="5">
                  <c:v>493</c:v>
                </c:pt>
                <c:pt idx="6">
                  <c:v>501</c:v>
                </c:pt>
                <c:pt idx="7">
                  <c:v>509</c:v>
                </c:pt>
                <c:pt idx="8">
                  <c:v>519</c:v>
                </c:pt>
                <c:pt idx="9">
                  <c:v>534</c:v>
                </c:pt>
                <c:pt idx="10">
                  <c:v>580</c:v>
                </c:pt>
                <c:pt idx="11">
                  <c:v>594</c:v>
                </c:pt>
                <c:pt idx="12">
                  <c:v>619</c:v>
                </c:pt>
                <c:pt idx="13">
                  <c:v>671</c:v>
                </c:pt>
                <c:pt idx="14">
                  <c:v>728</c:v>
                </c:pt>
                <c:pt idx="15">
                  <c:v>751</c:v>
                </c:pt>
                <c:pt idx="16">
                  <c:v>818</c:v>
                </c:pt>
                <c:pt idx="17">
                  <c:v>784</c:v>
                </c:pt>
                <c:pt idx="18">
                  <c:v>783</c:v>
                </c:pt>
                <c:pt idx="19">
                  <c:v>744</c:v>
                </c:pt>
                <c:pt idx="20">
                  <c:v>712</c:v>
                </c:pt>
                <c:pt idx="21">
                  <c:v>654</c:v>
                </c:pt>
                <c:pt idx="22">
                  <c:v>633</c:v>
                </c:pt>
                <c:pt idx="23">
                  <c:v>574</c:v>
                </c:pt>
                <c:pt idx="24">
                  <c:v>610</c:v>
                </c:pt>
                <c:pt idx="25">
                  <c:v>630</c:v>
                </c:pt>
                <c:pt idx="26">
                  <c:v>597</c:v>
                </c:pt>
                <c:pt idx="27">
                  <c:v>624</c:v>
                </c:pt>
                <c:pt idx="28">
                  <c:v>584</c:v>
                </c:pt>
                <c:pt idx="29">
                  <c:v>579</c:v>
                </c:pt>
                <c:pt idx="30">
                  <c:v>550</c:v>
                </c:pt>
                <c:pt idx="31">
                  <c:v>604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'980057'!$B$219:$B$250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'980057'!$F$219:$F$250</c:f>
              <c:numCache>
                <c:formatCode>0</c:formatCode>
                <c:ptCount val="32"/>
                <c:pt idx="5">
                  <c:v>499.15165907735934</c:v>
                </c:pt>
                <c:pt idx="6">
                  <c:v>504.28968810224353</c:v>
                </c:pt>
                <c:pt idx="7">
                  <c:v>511.21704629875575</c:v>
                </c:pt>
                <c:pt idx="8">
                  <c:v>521.31461287447507</c:v>
                </c:pt>
                <c:pt idx="9">
                  <c:v>536.57693026630272</c:v>
                </c:pt>
                <c:pt idx="10">
                  <c:v>558.29633522544827</c:v>
                </c:pt>
                <c:pt idx="11">
                  <c:v>590.25843258889256</c:v>
                </c:pt>
                <c:pt idx="12">
                  <c:v>631.36496417217131</c:v>
                </c:pt>
                <c:pt idx="13">
                  <c:v>676.42623823421309</c:v>
                </c:pt>
                <c:pt idx="14">
                  <c:v>725.03791846980835</c:v>
                </c:pt>
                <c:pt idx="15">
                  <c:v>766.19650410585234</c:v>
                </c:pt>
                <c:pt idx="16">
                  <c:v>790.86534298863592</c:v>
                </c:pt>
                <c:pt idx="17">
                  <c:v>793.87156178420571</c:v>
                </c:pt>
                <c:pt idx="18">
                  <c:v>777.82830630216358</c:v>
                </c:pt>
                <c:pt idx="19">
                  <c:v>745.6501765665364</c:v>
                </c:pt>
                <c:pt idx="20">
                  <c:v>705.01315354032806</c:v>
                </c:pt>
                <c:pt idx="21">
                  <c:v>665.26990418575269</c:v>
                </c:pt>
                <c:pt idx="22">
                  <c:v>630.92560267534452</c:v>
                </c:pt>
                <c:pt idx="23">
                  <c:v>607.33730805999517</c:v>
                </c:pt>
                <c:pt idx="24">
                  <c:v>594.04319449909087</c:v>
                </c:pt>
                <c:pt idx="25">
                  <c:v>587.34834103206379</c:v>
                </c:pt>
                <c:pt idx="26">
                  <c:v>585.045227716363</c:v>
                </c:pt>
                <c:pt idx="27">
                  <c:v>586.00262146514001</c:v>
                </c:pt>
                <c:pt idx="28">
                  <c:v>588.36626376178617</c:v>
                </c:pt>
                <c:pt idx="29">
                  <c:v>591.86299530626036</c:v>
                </c:pt>
                <c:pt idx="30">
                  <c:v>595.50126435272568</c:v>
                </c:pt>
                <c:pt idx="31">
                  <c:v>599.13353671678635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6865280"/>
        <c:axId val="176866816"/>
      </c:scatterChart>
      <c:valAx>
        <c:axId val="176865280"/>
        <c:scaling>
          <c:orientation val="minMax"/>
        </c:scaling>
        <c:axPos val="b"/>
        <c:numFmt formatCode="General" sourceLinked="1"/>
        <c:tickLblPos val="nextTo"/>
        <c:crossAx val="176866816"/>
        <c:crosses val="autoZero"/>
        <c:crossBetween val="midCat"/>
      </c:valAx>
      <c:valAx>
        <c:axId val="176866816"/>
        <c:scaling>
          <c:orientation val="minMax"/>
          <c:max val="900"/>
          <c:min val="350"/>
        </c:scaling>
        <c:axPos val="l"/>
        <c:majorGridlines/>
        <c:numFmt formatCode="General" sourceLinked="1"/>
        <c:tickLblPos val="nextTo"/>
        <c:crossAx val="1768652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'980057'!$B$2469:$B$2500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'980057'!$E$2469:$E$2500</c:f>
              <c:numCache>
                <c:formatCode>General</c:formatCode>
                <c:ptCount val="32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2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'980057'!$B$2469:$B$2500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'980057'!$F$2469:$F$2500</c:f>
              <c:numCache>
                <c:formatCode>General</c:formatCode>
                <c:ptCount val="32"/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7237376"/>
        <c:axId val="177247360"/>
      </c:scatterChart>
      <c:valAx>
        <c:axId val="177237376"/>
        <c:scaling>
          <c:orientation val="minMax"/>
        </c:scaling>
        <c:axPos val="b"/>
        <c:numFmt formatCode="General" sourceLinked="1"/>
        <c:tickLblPos val="nextTo"/>
        <c:crossAx val="177247360"/>
        <c:crosses val="autoZero"/>
        <c:crossBetween val="midCat"/>
      </c:valAx>
      <c:valAx>
        <c:axId val="177247360"/>
        <c:scaling>
          <c:orientation val="minMax"/>
        </c:scaling>
        <c:axPos val="l"/>
        <c:majorGridlines/>
        <c:numFmt formatCode="General" sourceLinked="1"/>
        <c:tickLblPos val="nextTo"/>
        <c:crossAx val="1772373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'980057'!$B$2519:$B$2550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'980057'!$E$2519:$E$2550</c:f>
              <c:numCache>
                <c:formatCode>General</c:formatCode>
                <c:ptCount val="32"/>
                <c:pt idx="0">
                  <c:v>400</c:v>
                </c:pt>
                <c:pt idx="1">
                  <c:v>458</c:v>
                </c:pt>
                <c:pt idx="2">
                  <c:v>411</c:v>
                </c:pt>
                <c:pt idx="3">
                  <c:v>457</c:v>
                </c:pt>
                <c:pt idx="4">
                  <c:v>485</c:v>
                </c:pt>
                <c:pt idx="5">
                  <c:v>512</c:v>
                </c:pt>
                <c:pt idx="6">
                  <c:v>540</c:v>
                </c:pt>
                <c:pt idx="7">
                  <c:v>548</c:v>
                </c:pt>
                <c:pt idx="8">
                  <c:v>533</c:v>
                </c:pt>
                <c:pt idx="9">
                  <c:v>555</c:v>
                </c:pt>
                <c:pt idx="10">
                  <c:v>579</c:v>
                </c:pt>
                <c:pt idx="11">
                  <c:v>580</c:v>
                </c:pt>
                <c:pt idx="12">
                  <c:v>631</c:v>
                </c:pt>
                <c:pt idx="13">
                  <c:v>645</c:v>
                </c:pt>
                <c:pt idx="14">
                  <c:v>600</c:v>
                </c:pt>
                <c:pt idx="15">
                  <c:v>601</c:v>
                </c:pt>
                <c:pt idx="16">
                  <c:v>679</c:v>
                </c:pt>
                <c:pt idx="17">
                  <c:v>663</c:v>
                </c:pt>
                <c:pt idx="18">
                  <c:v>659</c:v>
                </c:pt>
                <c:pt idx="19">
                  <c:v>608</c:v>
                </c:pt>
                <c:pt idx="20">
                  <c:v>616</c:v>
                </c:pt>
                <c:pt idx="21">
                  <c:v>668</c:v>
                </c:pt>
                <c:pt idx="22">
                  <c:v>663</c:v>
                </c:pt>
                <c:pt idx="23">
                  <c:v>599</c:v>
                </c:pt>
                <c:pt idx="24">
                  <c:v>613</c:v>
                </c:pt>
                <c:pt idx="25">
                  <c:v>566</c:v>
                </c:pt>
                <c:pt idx="26">
                  <c:v>637</c:v>
                </c:pt>
                <c:pt idx="27">
                  <c:v>634</c:v>
                </c:pt>
                <c:pt idx="28">
                  <c:v>625</c:v>
                </c:pt>
                <c:pt idx="29">
                  <c:v>585</c:v>
                </c:pt>
                <c:pt idx="30">
                  <c:v>621</c:v>
                </c:pt>
                <c:pt idx="31">
                  <c:v>678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'980057'!$B$2519:$B$2550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'980057'!$F$2519:$F$2550</c:f>
              <c:numCache>
                <c:formatCode>0</c:formatCode>
                <c:ptCount val="32"/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7150208"/>
        <c:axId val="177156096"/>
      </c:scatterChart>
      <c:valAx>
        <c:axId val="177150208"/>
        <c:scaling>
          <c:orientation val="minMax"/>
        </c:scaling>
        <c:axPos val="b"/>
        <c:numFmt formatCode="General" sourceLinked="1"/>
        <c:tickLblPos val="nextTo"/>
        <c:crossAx val="177156096"/>
        <c:crosses val="autoZero"/>
        <c:crossBetween val="midCat"/>
      </c:valAx>
      <c:valAx>
        <c:axId val="177156096"/>
        <c:scaling>
          <c:orientation val="minMax"/>
          <c:max val="800"/>
          <c:min val="300"/>
        </c:scaling>
        <c:axPos val="l"/>
        <c:majorGridlines/>
        <c:numFmt formatCode="General" sourceLinked="1"/>
        <c:tickLblPos val="nextTo"/>
        <c:crossAx val="1771502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'980057'!$B$2569:$B$2600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'980057'!$E$2569:$E$2600</c:f>
              <c:numCache>
                <c:formatCode>General</c:formatCode>
                <c:ptCount val="32"/>
                <c:pt idx="0">
                  <c:v>413</c:v>
                </c:pt>
                <c:pt idx="1">
                  <c:v>436</c:v>
                </c:pt>
                <c:pt idx="2">
                  <c:v>418</c:v>
                </c:pt>
                <c:pt idx="3">
                  <c:v>504</c:v>
                </c:pt>
                <c:pt idx="4">
                  <c:v>483</c:v>
                </c:pt>
                <c:pt idx="5">
                  <c:v>499</c:v>
                </c:pt>
                <c:pt idx="6">
                  <c:v>530</c:v>
                </c:pt>
                <c:pt idx="7">
                  <c:v>550</c:v>
                </c:pt>
                <c:pt idx="8">
                  <c:v>532</c:v>
                </c:pt>
                <c:pt idx="9">
                  <c:v>567</c:v>
                </c:pt>
                <c:pt idx="10">
                  <c:v>582</c:v>
                </c:pt>
                <c:pt idx="11">
                  <c:v>625</c:v>
                </c:pt>
                <c:pt idx="12">
                  <c:v>578</c:v>
                </c:pt>
                <c:pt idx="13">
                  <c:v>610</c:v>
                </c:pt>
                <c:pt idx="14">
                  <c:v>669</c:v>
                </c:pt>
                <c:pt idx="15">
                  <c:v>631</c:v>
                </c:pt>
                <c:pt idx="16">
                  <c:v>673</c:v>
                </c:pt>
                <c:pt idx="17">
                  <c:v>679</c:v>
                </c:pt>
                <c:pt idx="18">
                  <c:v>638</c:v>
                </c:pt>
                <c:pt idx="19">
                  <c:v>722</c:v>
                </c:pt>
                <c:pt idx="20">
                  <c:v>666</c:v>
                </c:pt>
                <c:pt idx="21">
                  <c:v>624</c:v>
                </c:pt>
                <c:pt idx="22">
                  <c:v>587</c:v>
                </c:pt>
                <c:pt idx="23">
                  <c:v>640</c:v>
                </c:pt>
                <c:pt idx="24">
                  <c:v>580</c:v>
                </c:pt>
                <c:pt idx="25">
                  <c:v>602</c:v>
                </c:pt>
                <c:pt idx="26">
                  <c:v>632</c:v>
                </c:pt>
                <c:pt idx="27">
                  <c:v>594</c:v>
                </c:pt>
                <c:pt idx="28">
                  <c:v>624</c:v>
                </c:pt>
                <c:pt idx="29">
                  <c:v>645</c:v>
                </c:pt>
                <c:pt idx="30">
                  <c:v>607</c:v>
                </c:pt>
                <c:pt idx="31">
                  <c:v>657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'980057'!$B$2569:$B$2600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'980057'!$F$2569:$F$2600</c:f>
              <c:numCache>
                <c:formatCode>0</c:formatCode>
                <c:ptCount val="32"/>
                <c:pt idx="5">
                  <c:v>518.81011338273822</c:v>
                </c:pt>
                <c:pt idx="6">
                  <c:v>525.01674250163558</c:v>
                </c:pt>
                <c:pt idx="7">
                  <c:v>532.81246725643666</c:v>
                </c:pt>
                <c:pt idx="8">
                  <c:v>542.69622475627204</c:v>
                </c:pt>
                <c:pt idx="9">
                  <c:v>555.1674140979577</c:v>
                </c:pt>
                <c:pt idx="10">
                  <c:v>569.91556638929592</c:v>
                </c:pt>
                <c:pt idx="11">
                  <c:v>588.12461840784545</c:v>
                </c:pt>
                <c:pt idx="12">
                  <c:v>608.11963282902991</c:v>
                </c:pt>
                <c:pt idx="13">
                  <c:v>627.368828776584</c:v>
                </c:pt>
                <c:pt idx="14">
                  <c:v>646.06996826521413</c:v>
                </c:pt>
                <c:pt idx="15">
                  <c:v>660.72474875080525</c:v>
                </c:pt>
                <c:pt idx="16">
                  <c:v>669.27632858179845</c:v>
                </c:pt>
                <c:pt idx="17">
                  <c:v>670.94602270150028</c:v>
                </c:pt>
                <c:pt idx="18">
                  <c:v>666.9150656725667</c:v>
                </c:pt>
                <c:pt idx="19">
                  <c:v>658.20407932958642</c:v>
                </c:pt>
                <c:pt idx="20">
                  <c:v>646.84426083035089</c:v>
                </c:pt>
                <c:pt idx="21">
                  <c:v>635.37256417453352</c:v>
                </c:pt>
                <c:pt idx="22">
                  <c:v>625.12382026906232</c:v>
                </c:pt>
                <c:pt idx="23">
                  <c:v>617.94655973536646</c:v>
                </c:pt>
                <c:pt idx="24">
                  <c:v>614.05995353680044</c:v>
                </c:pt>
                <c:pt idx="25">
                  <c:v>612.5854025893716</c:v>
                </c:pt>
                <c:pt idx="26">
                  <c:v>613.10134158060896</c:v>
                </c:pt>
                <c:pt idx="27">
                  <c:v>615.35299308607898</c:v>
                </c:pt>
                <c:pt idx="28">
                  <c:v>618.2581629383335</c:v>
                </c:pt>
                <c:pt idx="29">
                  <c:v>622.17326540121871</c:v>
                </c:pt>
                <c:pt idx="30">
                  <c:v>626.19096430723619</c:v>
                </c:pt>
                <c:pt idx="31">
                  <c:v>630.21920392936784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7284224"/>
        <c:axId val="177285760"/>
      </c:scatterChart>
      <c:valAx>
        <c:axId val="177284224"/>
        <c:scaling>
          <c:orientation val="minMax"/>
        </c:scaling>
        <c:axPos val="b"/>
        <c:numFmt formatCode="General" sourceLinked="1"/>
        <c:tickLblPos val="nextTo"/>
        <c:crossAx val="177285760"/>
        <c:crosses val="autoZero"/>
        <c:crossBetween val="midCat"/>
      </c:valAx>
      <c:valAx>
        <c:axId val="177285760"/>
        <c:scaling>
          <c:orientation val="minMax"/>
          <c:max val="800"/>
          <c:min val="400"/>
        </c:scaling>
        <c:axPos val="l"/>
        <c:majorGridlines/>
        <c:numFmt formatCode="General" sourceLinked="1"/>
        <c:tickLblPos val="nextTo"/>
        <c:crossAx val="1772842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'980057'!$B$2619:$B$2650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'980057'!$E$2619:$E$2650</c:f>
              <c:numCache>
                <c:formatCode>General</c:formatCode>
                <c:ptCount val="32"/>
                <c:pt idx="0">
                  <c:v>521</c:v>
                </c:pt>
                <c:pt idx="1">
                  <c:v>560</c:v>
                </c:pt>
                <c:pt idx="2">
                  <c:v>573</c:v>
                </c:pt>
                <c:pt idx="3">
                  <c:v>589</c:v>
                </c:pt>
                <c:pt idx="4">
                  <c:v>607</c:v>
                </c:pt>
                <c:pt idx="5">
                  <c:v>672</c:v>
                </c:pt>
                <c:pt idx="6">
                  <c:v>715</c:v>
                </c:pt>
                <c:pt idx="7">
                  <c:v>691</c:v>
                </c:pt>
                <c:pt idx="8">
                  <c:v>696</c:v>
                </c:pt>
                <c:pt idx="9">
                  <c:v>711</c:v>
                </c:pt>
                <c:pt idx="10">
                  <c:v>729</c:v>
                </c:pt>
                <c:pt idx="11">
                  <c:v>810</c:v>
                </c:pt>
                <c:pt idx="12">
                  <c:v>799</c:v>
                </c:pt>
                <c:pt idx="13">
                  <c:v>789</c:v>
                </c:pt>
                <c:pt idx="14">
                  <c:v>870</c:v>
                </c:pt>
                <c:pt idx="15">
                  <c:v>840</c:v>
                </c:pt>
                <c:pt idx="16">
                  <c:v>853</c:v>
                </c:pt>
                <c:pt idx="17">
                  <c:v>838</c:v>
                </c:pt>
                <c:pt idx="18">
                  <c:v>830</c:v>
                </c:pt>
                <c:pt idx="19">
                  <c:v>809</c:v>
                </c:pt>
                <c:pt idx="20">
                  <c:v>798</c:v>
                </c:pt>
                <c:pt idx="21">
                  <c:v>790</c:v>
                </c:pt>
                <c:pt idx="22">
                  <c:v>803</c:v>
                </c:pt>
                <c:pt idx="23">
                  <c:v>794</c:v>
                </c:pt>
                <c:pt idx="24">
                  <c:v>783</c:v>
                </c:pt>
                <c:pt idx="25">
                  <c:v>786</c:v>
                </c:pt>
                <c:pt idx="26">
                  <c:v>791</c:v>
                </c:pt>
                <c:pt idx="27">
                  <c:v>742</c:v>
                </c:pt>
                <c:pt idx="28">
                  <c:v>774</c:v>
                </c:pt>
                <c:pt idx="29">
                  <c:v>809</c:v>
                </c:pt>
                <c:pt idx="30">
                  <c:v>757</c:v>
                </c:pt>
                <c:pt idx="31">
                  <c:v>826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'980057'!$B$2619:$B$2650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'980057'!$F$2619:$F$2650</c:f>
              <c:numCache>
                <c:formatCode>0</c:formatCode>
                <c:ptCount val="32"/>
                <c:pt idx="5">
                  <c:v>677.89863203290599</c:v>
                </c:pt>
                <c:pt idx="6">
                  <c:v>686.0211147221836</c:v>
                </c:pt>
                <c:pt idx="7">
                  <c:v>696.66272821281098</c:v>
                </c:pt>
                <c:pt idx="8">
                  <c:v>710.44327980146511</c:v>
                </c:pt>
                <c:pt idx="9">
                  <c:v>727.76788812902987</c:v>
                </c:pt>
                <c:pt idx="10">
                  <c:v>747.74070121803879</c:v>
                </c:pt>
                <c:pt idx="11">
                  <c:v>771.31338277348073</c:v>
                </c:pt>
                <c:pt idx="12">
                  <c:v>795.55223500461636</c:v>
                </c:pt>
                <c:pt idx="13">
                  <c:v>816.9245852932055</c:v>
                </c:pt>
                <c:pt idx="14">
                  <c:v>835.17344487926016</c:v>
                </c:pt>
                <c:pt idx="15">
                  <c:v>846.42169599679187</c:v>
                </c:pt>
                <c:pt idx="16">
                  <c:v>849.22176479797929</c:v>
                </c:pt>
                <c:pt idx="17">
                  <c:v>844.06817827048656</c:v>
                </c:pt>
                <c:pt idx="18">
                  <c:v>833.95879445981291</c:v>
                </c:pt>
                <c:pt idx="19">
                  <c:v>820.05329720003772</c:v>
                </c:pt>
                <c:pt idx="20">
                  <c:v>805.40009593540481</c:v>
                </c:pt>
                <c:pt idx="21">
                  <c:v>792.70806605679013</c:v>
                </c:pt>
                <c:pt idx="22">
                  <c:v>782.91459993716967</c:v>
                </c:pt>
                <c:pt idx="23">
                  <c:v>777.21114390297157</c:v>
                </c:pt>
                <c:pt idx="24">
                  <c:v>775.03211735655123</c:v>
                </c:pt>
                <c:pt idx="25">
                  <c:v>775.19942820526967</c:v>
                </c:pt>
                <c:pt idx="26">
                  <c:v>777.24647063434702</c:v>
                </c:pt>
                <c:pt idx="27">
                  <c:v>780.75717941025823</c:v>
                </c:pt>
                <c:pt idx="28">
                  <c:v>784.50030977997415</c:v>
                </c:pt>
                <c:pt idx="29">
                  <c:v>789.14779076707566</c:v>
                </c:pt>
                <c:pt idx="30">
                  <c:v>793.71932647148867</c:v>
                </c:pt>
                <c:pt idx="31">
                  <c:v>798.21065436431775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7336320"/>
        <c:axId val="177337856"/>
      </c:scatterChart>
      <c:valAx>
        <c:axId val="177336320"/>
        <c:scaling>
          <c:orientation val="minMax"/>
        </c:scaling>
        <c:axPos val="b"/>
        <c:numFmt formatCode="General" sourceLinked="1"/>
        <c:tickLblPos val="nextTo"/>
        <c:crossAx val="177337856"/>
        <c:crosses val="autoZero"/>
        <c:crossBetween val="midCat"/>
      </c:valAx>
      <c:valAx>
        <c:axId val="177337856"/>
        <c:scaling>
          <c:orientation val="minMax"/>
          <c:max val="1000"/>
          <c:min val="500"/>
        </c:scaling>
        <c:axPos val="l"/>
        <c:majorGridlines/>
        <c:numFmt formatCode="General" sourceLinked="1"/>
        <c:tickLblPos val="nextTo"/>
        <c:crossAx val="1773363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'980057'!$B$2669:$B$2700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'980057'!$E$2669:$E$2700</c:f>
              <c:numCache>
                <c:formatCode>General</c:formatCode>
                <c:ptCount val="32"/>
                <c:pt idx="0">
                  <c:v>606</c:v>
                </c:pt>
                <c:pt idx="1">
                  <c:v>559</c:v>
                </c:pt>
                <c:pt idx="2">
                  <c:v>550</c:v>
                </c:pt>
                <c:pt idx="3">
                  <c:v>603</c:v>
                </c:pt>
                <c:pt idx="4">
                  <c:v>597</c:v>
                </c:pt>
                <c:pt idx="5">
                  <c:v>644</c:v>
                </c:pt>
                <c:pt idx="6">
                  <c:v>640</c:v>
                </c:pt>
                <c:pt idx="7">
                  <c:v>682</c:v>
                </c:pt>
                <c:pt idx="8">
                  <c:v>698</c:v>
                </c:pt>
                <c:pt idx="9">
                  <c:v>692</c:v>
                </c:pt>
                <c:pt idx="10">
                  <c:v>711</c:v>
                </c:pt>
                <c:pt idx="11">
                  <c:v>770</c:v>
                </c:pt>
                <c:pt idx="12">
                  <c:v>787</c:v>
                </c:pt>
                <c:pt idx="13">
                  <c:v>784</c:v>
                </c:pt>
                <c:pt idx="14">
                  <c:v>870</c:v>
                </c:pt>
                <c:pt idx="15">
                  <c:v>867</c:v>
                </c:pt>
                <c:pt idx="16">
                  <c:v>842</c:v>
                </c:pt>
                <c:pt idx="17">
                  <c:v>876</c:v>
                </c:pt>
                <c:pt idx="18">
                  <c:v>837</c:v>
                </c:pt>
                <c:pt idx="19">
                  <c:v>852</c:v>
                </c:pt>
                <c:pt idx="20">
                  <c:v>837</c:v>
                </c:pt>
                <c:pt idx="21">
                  <c:v>828</c:v>
                </c:pt>
                <c:pt idx="22">
                  <c:v>763</c:v>
                </c:pt>
                <c:pt idx="23">
                  <c:v>742</c:v>
                </c:pt>
                <c:pt idx="24">
                  <c:v>782</c:v>
                </c:pt>
                <c:pt idx="25">
                  <c:v>800</c:v>
                </c:pt>
                <c:pt idx="26">
                  <c:v>801</c:v>
                </c:pt>
                <c:pt idx="27">
                  <c:v>773</c:v>
                </c:pt>
                <c:pt idx="28">
                  <c:v>742</c:v>
                </c:pt>
                <c:pt idx="29">
                  <c:v>807</c:v>
                </c:pt>
                <c:pt idx="30">
                  <c:v>778</c:v>
                </c:pt>
                <c:pt idx="31">
                  <c:v>744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'980057'!$B$2669:$B$2700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'980057'!$F$2669:$F$2700</c:f>
              <c:numCache>
                <c:formatCode>0</c:formatCode>
                <c:ptCount val="32"/>
                <c:pt idx="5">
                  <c:v>645.00508801521653</c:v>
                </c:pt>
                <c:pt idx="6">
                  <c:v>654.85232051593516</c:v>
                </c:pt>
                <c:pt idx="7">
                  <c:v>667.62146617927112</c:v>
                </c:pt>
                <c:pt idx="8">
                  <c:v>683.92734312435493</c:v>
                </c:pt>
                <c:pt idx="9">
                  <c:v>704.19608088487405</c:v>
                </c:pt>
                <c:pt idx="10">
                  <c:v>727.48307310067753</c:v>
                </c:pt>
                <c:pt idx="11">
                  <c:v>755.19721347522102</c:v>
                </c:pt>
                <c:pt idx="12">
                  <c:v>784.41264494500126</c:v>
                </c:pt>
                <c:pt idx="13">
                  <c:v>811.40609697913135</c:v>
                </c:pt>
                <c:pt idx="14">
                  <c:v>836.50302920275237</c:v>
                </c:pt>
                <c:pt idx="15">
                  <c:v>855.08073199579064</c:v>
                </c:pt>
                <c:pt idx="16">
                  <c:v>864.74858569435287</c:v>
                </c:pt>
                <c:pt idx="17">
                  <c:v>864.85261443821196</c:v>
                </c:pt>
                <c:pt idx="18">
                  <c:v>857.36572666701727</c:v>
                </c:pt>
                <c:pt idx="19">
                  <c:v>843.39423248927642</c:v>
                </c:pt>
                <c:pt idx="20">
                  <c:v>825.69840891385741</c:v>
                </c:pt>
                <c:pt idx="21">
                  <c:v>807.68066348474656</c:v>
                </c:pt>
                <c:pt idx="22">
                  <c:v>791.00342705933645</c:v>
                </c:pt>
                <c:pt idx="23">
                  <c:v>778.47047259174985</c:v>
                </c:pt>
                <c:pt idx="24">
                  <c:v>770.70218659774821</c:v>
                </c:pt>
                <c:pt idx="25">
                  <c:v>766.4783987294951</c:v>
                </c:pt>
                <c:pt idx="26">
                  <c:v>765.12924400058</c:v>
                </c:pt>
                <c:pt idx="27">
                  <c:v>766.48011614711311</c:v>
                </c:pt>
                <c:pt idx="28">
                  <c:v>769.28282296080033</c:v>
                </c:pt>
                <c:pt idx="29">
                  <c:v>773.62211417891615</c:v>
                </c:pt>
                <c:pt idx="30">
                  <c:v>778.37950623025381</c:v>
                </c:pt>
                <c:pt idx="31">
                  <c:v>783.30756770938842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7384064"/>
        <c:axId val="177389952"/>
      </c:scatterChart>
      <c:valAx>
        <c:axId val="177384064"/>
        <c:scaling>
          <c:orientation val="minMax"/>
        </c:scaling>
        <c:axPos val="b"/>
        <c:numFmt formatCode="General" sourceLinked="1"/>
        <c:tickLblPos val="nextTo"/>
        <c:crossAx val="177389952"/>
        <c:crosses val="autoZero"/>
        <c:crossBetween val="midCat"/>
      </c:valAx>
      <c:valAx>
        <c:axId val="177389952"/>
        <c:scaling>
          <c:orientation val="minMax"/>
          <c:max val="1000"/>
          <c:min val="500"/>
        </c:scaling>
        <c:axPos val="l"/>
        <c:majorGridlines/>
        <c:numFmt formatCode="General" sourceLinked="1"/>
        <c:tickLblPos val="nextTo"/>
        <c:crossAx val="1773840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'980057'!$B$2719:$B$2750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'980057'!$E$2719:$E$2750</c:f>
              <c:numCache>
                <c:formatCode>General</c:formatCode>
                <c:ptCount val="32"/>
                <c:pt idx="0">
                  <c:v>529</c:v>
                </c:pt>
                <c:pt idx="1">
                  <c:v>544</c:v>
                </c:pt>
                <c:pt idx="2">
                  <c:v>552</c:v>
                </c:pt>
                <c:pt idx="3">
                  <c:v>559</c:v>
                </c:pt>
                <c:pt idx="4">
                  <c:v>564</c:v>
                </c:pt>
                <c:pt idx="5">
                  <c:v>676</c:v>
                </c:pt>
                <c:pt idx="6">
                  <c:v>711</c:v>
                </c:pt>
                <c:pt idx="7">
                  <c:v>670</c:v>
                </c:pt>
                <c:pt idx="8">
                  <c:v>679</c:v>
                </c:pt>
                <c:pt idx="9">
                  <c:v>725</c:v>
                </c:pt>
                <c:pt idx="10">
                  <c:v>756</c:v>
                </c:pt>
                <c:pt idx="11">
                  <c:v>725</c:v>
                </c:pt>
                <c:pt idx="12">
                  <c:v>820</c:v>
                </c:pt>
                <c:pt idx="13">
                  <c:v>789</c:v>
                </c:pt>
                <c:pt idx="14">
                  <c:v>798</c:v>
                </c:pt>
                <c:pt idx="15">
                  <c:v>847</c:v>
                </c:pt>
                <c:pt idx="16">
                  <c:v>844</c:v>
                </c:pt>
                <c:pt idx="17">
                  <c:v>774</c:v>
                </c:pt>
                <c:pt idx="18">
                  <c:v>786</c:v>
                </c:pt>
                <c:pt idx="19">
                  <c:v>841</c:v>
                </c:pt>
                <c:pt idx="20">
                  <c:v>882</c:v>
                </c:pt>
                <c:pt idx="21">
                  <c:v>802</c:v>
                </c:pt>
                <c:pt idx="22">
                  <c:v>810</c:v>
                </c:pt>
                <c:pt idx="23">
                  <c:v>758</c:v>
                </c:pt>
                <c:pt idx="24">
                  <c:v>729</c:v>
                </c:pt>
                <c:pt idx="25">
                  <c:v>743</c:v>
                </c:pt>
                <c:pt idx="26">
                  <c:v>789</c:v>
                </c:pt>
                <c:pt idx="27">
                  <c:v>803</c:v>
                </c:pt>
                <c:pt idx="28">
                  <c:v>752</c:v>
                </c:pt>
                <c:pt idx="29">
                  <c:v>758</c:v>
                </c:pt>
                <c:pt idx="30">
                  <c:v>708</c:v>
                </c:pt>
                <c:pt idx="31">
                  <c:v>792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'980057'!$B$2719:$B$2750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'980057'!$F$2719:$F$2750</c:f>
              <c:numCache>
                <c:formatCode>0</c:formatCode>
                <c:ptCount val="32"/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7567232"/>
        <c:axId val="177568768"/>
      </c:scatterChart>
      <c:valAx>
        <c:axId val="177567232"/>
        <c:scaling>
          <c:orientation val="minMax"/>
        </c:scaling>
        <c:axPos val="b"/>
        <c:numFmt formatCode="General" sourceLinked="1"/>
        <c:tickLblPos val="nextTo"/>
        <c:crossAx val="177568768"/>
        <c:crosses val="autoZero"/>
        <c:crossBetween val="midCat"/>
      </c:valAx>
      <c:valAx>
        <c:axId val="177568768"/>
        <c:scaling>
          <c:orientation val="minMax"/>
          <c:max val="1000"/>
          <c:min val="500"/>
        </c:scaling>
        <c:axPos val="l"/>
        <c:majorGridlines/>
        <c:numFmt formatCode="General" sourceLinked="1"/>
        <c:tickLblPos val="nextTo"/>
        <c:crossAx val="1775672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'980057'!$B$2769:$B$2800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'980057'!$E$2769:$E$2800</c:f>
              <c:numCache>
                <c:formatCode>General</c:formatCode>
                <c:ptCount val="32"/>
                <c:pt idx="0">
                  <c:v>559</c:v>
                </c:pt>
                <c:pt idx="1">
                  <c:v>546</c:v>
                </c:pt>
                <c:pt idx="2">
                  <c:v>586</c:v>
                </c:pt>
                <c:pt idx="3">
                  <c:v>591</c:v>
                </c:pt>
                <c:pt idx="4">
                  <c:v>587</c:v>
                </c:pt>
                <c:pt idx="5">
                  <c:v>687</c:v>
                </c:pt>
                <c:pt idx="6">
                  <c:v>647</c:v>
                </c:pt>
                <c:pt idx="7">
                  <c:v>703</c:v>
                </c:pt>
                <c:pt idx="8">
                  <c:v>700</c:v>
                </c:pt>
                <c:pt idx="9">
                  <c:v>729</c:v>
                </c:pt>
                <c:pt idx="10">
                  <c:v>699</c:v>
                </c:pt>
                <c:pt idx="11">
                  <c:v>738</c:v>
                </c:pt>
                <c:pt idx="12">
                  <c:v>756</c:v>
                </c:pt>
                <c:pt idx="13">
                  <c:v>847</c:v>
                </c:pt>
                <c:pt idx="14">
                  <c:v>826</c:v>
                </c:pt>
                <c:pt idx="15">
                  <c:v>763</c:v>
                </c:pt>
                <c:pt idx="16">
                  <c:v>922</c:v>
                </c:pt>
                <c:pt idx="17">
                  <c:v>820</c:v>
                </c:pt>
                <c:pt idx="18">
                  <c:v>813</c:v>
                </c:pt>
                <c:pt idx="19">
                  <c:v>771</c:v>
                </c:pt>
                <c:pt idx="20">
                  <c:v>827</c:v>
                </c:pt>
                <c:pt idx="21">
                  <c:v>849</c:v>
                </c:pt>
                <c:pt idx="22">
                  <c:v>776</c:v>
                </c:pt>
                <c:pt idx="23">
                  <c:v>776</c:v>
                </c:pt>
                <c:pt idx="24">
                  <c:v>796</c:v>
                </c:pt>
                <c:pt idx="25">
                  <c:v>774</c:v>
                </c:pt>
                <c:pt idx="26">
                  <c:v>784</c:v>
                </c:pt>
                <c:pt idx="27">
                  <c:v>748</c:v>
                </c:pt>
                <c:pt idx="28">
                  <c:v>775</c:v>
                </c:pt>
                <c:pt idx="29">
                  <c:v>776</c:v>
                </c:pt>
                <c:pt idx="30">
                  <c:v>775</c:v>
                </c:pt>
                <c:pt idx="31">
                  <c:v>846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'980057'!$B$2769:$B$2800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'980057'!$F$2769:$F$2800</c:f>
              <c:numCache>
                <c:formatCode>General</c:formatCode>
                <c:ptCount val="32"/>
                <c:pt idx="5" formatCode="0">
                  <c:v>710.85171687222385</c:v>
                </c:pt>
                <c:pt idx="6" formatCode="0">
                  <c:v>714.90956290235761</c:v>
                </c:pt>
                <c:pt idx="7" formatCode="0">
                  <c:v>719.07513935807026</c:v>
                </c:pt>
                <c:pt idx="8" formatCode="0">
                  <c:v>723.2407158137828</c:v>
                </c:pt>
                <c:pt idx="9" formatCode="0">
                  <c:v>727.37038212763616</c:v>
                </c:pt>
                <c:pt idx="10" formatCode="0">
                  <c:v>731.32049773219114</c:v>
                </c:pt>
                <c:pt idx="11" formatCode="0">
                  <c:v>735.45016404604405</c:v>
                </c:pt>
                <c:pt idx="12" formatCode="0">
                  <c:v>739.54392021803756</c:v>
                </c:pt>
                <c:pt idx="13" formatCode="0">
                  <c:v>743.42222234131691</c:v>
                </c:pt>
                <c:pt idx="14" formatCode="0">
                  <c:v>747.6041373750611</c:v>
                </c:pt>
                <c:pt idx="15" formatCode="0">
                  <c:v>767.30904570688301</c:v>
                </c:pt>
                <c:pt idx="16" formatCode="0">
                  <c:v>920.66112016889292</c:v>
                </c:pt>
                <c:pt idx="17" formatCode="0">
                  <c:v>823.11390764783721</c:v>
                </c:pt>
                <c:pt idx="18" formatCode="0">
                  <c:v>765.24141031745876</c:v>
                </c:pt>
                <c:pt idx="19" formatCode="0">
                  <c:v>767.87817851300315</c:v>
                </c:pt>
                <c:pt idx="20" formatCode="0">
                  <c:v>772.00668845910809</c:v>
                </c:pt>
                <c:pt idx="21" formatCode="0">
                  <c:v>776.1004446311016</c:v>
                </c:pt>
                <c:pt idx="22" formatCode="0">
                  <c:v>780.37375151239303</c:v>
                </c:pt>
                <c:pt idx="23" formatCode="0">
                  <c:v>784.53932796810557</c:v>
                </c:pt>
                <c:pt idx="24" formatCode="0">
                  <c:v>788.38171314708188</c:v>
                </c:pt>
                <c:pt idx="25" formatCode="0">
                  <c:v>792.15227804233905</c:v>
                </c:pt>
                <c:pt idx="26" formatCode="0">
                  <c:v>796.2460342143321</c:v>
                </c:pt>
                <c:pt idx="27" formatCode="0">
                  <c:v>800.55525123748328</c:v>
                </c:pt>
                <c:pt idx="28" formatCode="0">
                  <c:v>804.32581613274044</c:v>
                </c:pt>
                <c:pt idx="29" formatCode="0">
                  <c:v>808.59912301403187</c:v>
                </c:pt>
                <c:pt idx="30" formatCode="0">
                  <c:v>812.62105890230589</c:v>
                </c:pt>
                <c:pt idx="31" formatCode="0">
                  <c:v>816.49935422314195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7619328"/>
        <c:axId val="177620864"/>
      </c:scatterChart>
      <c:valAx>
        <c:axId val="177619328"/>
        <c:scaling>
          <c:orientation val="minMax"/>
        </c:scaling>
        <c:axPos val="b"/>
        <c:numFmt formatCode="General" sourceLinked="1"/>
        <c:tickLblPos val="nextTo"/>
        <c:crossAx val="177620864"/>
        <c:crosses val="autoZero"/>
        <c:crossBetween val="midCat"/>
      </c:valAx>
      <c:valAx>
        <c:axId val="177620864"/>
        <c:scaling>
          <c:orientation val="minMax"/>
          <c:max val="1000"/>
          <c:min val="500"/>
        </c:scaling>
        <c:axPos val="l"/>
        <c:majorGridlines/>
        <c:numFmt formatCode="General" sourceLinked="1"/>
        <c:tickLblPos val="nextTo"/>
        <c:crossAx val="1776193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'980057'!$B$2819:$B$2850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'980057'!$E$2819:$E$2850</c:f>
              <c:numCache>
                <c:formatCode>General</c:formatCode>
                <c:ptCount val="32"/>
                <c:pt idx="0">
                  <c:v>508</c:v>
                </c:pt>
                <c:pt idx="1">
                  <c:v>579</c:v>
                </c:pt>
                <c:pt idx="2">
                  <c:v>581</c:v>
                </c:pt>
                <c:pt idx="3">
                  <c:v>603</c:v>
                </c:pt>
                <c:pt idx="4">
                  <c:v>623</c:v>
                </c:pt>
                <c:pt idx="5">
                  <c:v>638</c:v>
                </c:pt>
                <c:pt idx="6">
                  <c:v>683</c:v>
                </c:pt>
                <c:pt idx="7">
                  <c:v>713</c:v>
                </c:pt>
                <c:pt idx="8">
                  <c:v>688</c:v>
                </c:pt>
                <c:pt idx="9">
                  <c:v>712</c:v>
                </c:pt>
                <c:pt idx="10">
                  <c:v>742</c:v>
                </c:pt>
                <c:pt idx="11">
                  <c:v>765</c:v>
                </c:pt>
                <c:pt idx="12">
                  <c:v>776</c:v>
                </c:pt>
                <c:pt idx="13">
                  <c:v>748</c:v>
                </c:pt>
                <c:pt idx="14">
                  <c:v>820</c:v>
                </c:pt>
                <c:pt idx="15">
                  <c:v>870</c:v>
                </c:pt>
                <c:pt idx="16">
                  <c:v>818</c:v>
                </c:pt>
                <c:pt idx="17">
                  <c:v>786</c:v>
                </c:pt>
                <c:pt idx="18">
                  <c:v>834</c:v>
                </c:pt>
                <c:pt idx="19">
                  <c:v>884</c:v>
                </c:pt>
                <c:pt idx="20">
                  <c:v>841</c:v>
                </c:pt>
                <c:pt idx="21">
                  <c:v>793</c:v>
                </c:pt>
                <c:pt idx="22">
                  <c:v>813</c:v>
                </c:pt>
                <c:pt idx="23">
                  <c:v>773</c:v>
                </c:pt>
                <c:pt idx="24">
                  <c:v>836</c:v>
                </c:pt>
                <c:pt idx="25">
                  <c:v>786</c:v>
                </c:pt>
                <c:pt idx="26">
                  <c:v>764</c:v>
                </c:pt>
                <c:pt idx="27">
                  <c:v>735</c:v>
                </c:pt>
                <c:pt idx="28">
                  <c:v>757</c:v>
                </c:pt>
                <c:pt idx="29">
                  <c:v>756</c:v>
                </c:pt>
                <c:pt idx="30">
                  <c:v>763</c:v>
                </c:pt>
                <c:pt idx="31">
                  <c:v>793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'980057'!$B$2819:$B$2850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'980057'!$F$2819:$F$2850</c:f>
              <c:numCache>
                <c:formatCode>0</c:formatCode>
                <c:ptCount val="32"/>
                <c:pt idx="5">
                  <c:v>659.40339780691806</c:v>
                </c:pt>
                <c:pt idx="6">
                  <c:v>670.73269933137669</c:v>
                </c:pt>
                <c:pt idx="7">
                  <c:v>684.28866305931797</c:v>
                </c:pt>
                <c:pt idx="8">
                  <c:v>699.85469423347058</c:v>
                </c:pt>
                <c:pt idx="9">
                  <c:v>717.12945469751503</c:v>
                </c:pt>
                <c:pt idx="10">
                  <c:v>735.01767721997464</c:v>
                </c:pt>
                <c:pt idx="11">
                  <c:v>754.53043520176448</c:v>
                </c:pt>
                <c:pt idx="12">
                  <c:v>773.84856747979813</c:v>
                </c:pt>
                <c:pt idx="13">
                  <c:v>791.21365124499835</c:v>
                </c:pt>
                <c:pt idx="14">
                  <c:v>807.67208984208071</c:v>
                </c:pt>
                <c:pt idx="15">
                  <c:v>821.14370531258601</c:v>
                </c:pt>
                <c:pt idx="16">
                  <c:v>830.65779656632151</c:v>
                </c:pt>
                <c:pt idx="17">
                  <c:v>835.71979633043668</c:v>
                </c:pt>
                <c:pt idx="18">
                  <c:v>836.4806819717428</c:v>
                </c:pt>
                <c:pt idx="19">
                  <c:v>833.48132762677835</c:v>
                </c:pt>
                <c:pt idx="20">
                  <c:v>827.06490693394755</c:v>
                </c:pt>
                <c:pt idx="21">
                  <c:v>818.28808018580753</c:v>
                </c:pt>
                <c:pt idx="22">
                  <c:v>807.69973201782375</c:v>
                </c:pt>
                <c:pt idx="23">
                  <c:v>797.08049016587597</c:v>
                </c:pt>
                <c:pt idx="24">
                  <c:v>787.84954636043199</c:v>
                </c:pt>
                <c:pt idx="25">
                  <c:v>779.88514677122237</c:v>
                </c:pt>
                <c:pt idx="26">
                  <c:v>772.87743151919392</c:v>
                </c:pt>
                <c:pt idx="27">
                  <c:v>767.57187191507558</c:v>
                </c:pt>
                <c:pt idx="28">
                  <c:v>764.67975858174771</c:v>
                </c:pt>
                <c:pt idx="29">
                  <c:v>763.22484409446031</c:v>
                </c:pt>
                <c:pt idx="30">
                  <c:v>763.38705652810654</c:v>
                </c:pt>
                <c:pt idx="31">
                  <c:v>764.69298700675267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7474560"/>
        <c:axId val="177488640"/>
      </c:scatterChart>
      <c:valAx>
        <c:axId val="177474560"/>
        <c:scaling>
          <c:orientation val="minMax"/>
        </c:scaling>
        <c:axPos val="b"/>
        <c:numFmt formatCode="General" sourceLinked="1"/>
        <c:tickLblPos val="nextTo"/>
        <c:crossAx val="177488640"/>
        <c:crosses val="autoZero"/>
        <c:crossBetween val="midCat"/>
      </c:valAx>
      <c:valAx>
        <c:axId val="177488640"/>
        <c:scaling>
          <c:orientation val="minMax"/>
          <c:max val="1000"/>
          <c:min val="450"/>
        </c:scaling>
        <c:axPos val="l"/>
        <c:majorGridlines/>
        <c:numFmt formatCode="General" sourceLinked="1"/>
        <c:tickLblPos val="nextTo"/>
        <c:crossAx val="1774745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'980057'!$B$2869:$B$2900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'980057'!$E$2869:$E$2900</c:f>
              <c:numCache>
                <c:formatCode>General</c:formatCode>
                <c:ptCount val="32"/>
                <c:pt idx="0">
                  <c:v>559</c:v>
                </c:pt>
                <c:pt idx="1">
                  <c:v>592</c:v>
                </c:pt>
                <c:pt idx="2">
                  <c:v>559</c:v>
                </c:pt>
                <c:pt idx="3">
                  <c:v>648</c:v>
                </c:pt>
                <c:pt idx="4">
                  <c:v>638</c:v>
                </c:pt>
                <c:pt idx="5">
                  <c:v>651</c:v>
                </c:pt>
                <c:pt idx="6">
                  <c:v>648</c:v>
                </c:pt>
                <c:pt idx="7">
                  <c:v>692</c:v>
                </c:pt>
                <c:pt idx="8">
                  <c:v>662</c:v>
                </c:pt>
                <c:pt idx="9">
                  <c:v>769</c:v>
                </c:pt>
                <c:pt idx="10">
                  <c:v>806</c:v>
                </c:pt>
                <c:pt idx="11">
                  <c:v>762</c:v>
                </c:pt>
                <c:pt idx="12">
                  <c:v>827</c:v>
                </c:pt>
                <c:pt idx="13">
                  <c:v>783</c:v>
                </c:pt>
                <c:pt idx="14">
                  <c:v>857</c:v>
                </c:pt>
                <c:pt idx="15">
                  <c:v>829</c:v>
                </c:pt>
                <c:pt idx="16">
                  <c:v>869</c:v>
                </c:pt>
                <c:pt idx="17">
                  <c:v>799</c:v>
                </c:pt>
                <c:pt idx="18">
                  <c:v>885</c:v>
                </c:pt>
                <c:pt idx="19">
                  <c:v>867</c:v>
                </c:pt>
                <c:pt idx="20">
                  <c:v>832</c:v>
                </c:pt>
                <c:pt idx="21">
                  <c:v>815</c:v>
                </c:pt>
                <c:pt idx="22">
                  <c:v>773</c:v>
                </c:pt>
                <c:pt idx="23">
                  <c:v>789</c:v>
                </c:pt>
                <c:pt idx="24">
                  <c:v>739</c:v>
                </c:pt>
                <c:pt idx="25">
                  <c:v>781</c:v>
                </c:pt>
                <c:pt idx="26">
                  <c:v>796</c:v>
                </c:pt>
                <c:pt idx="27">
                  <c:v>771</c:v>
                </c:pt>
                <c:pt idx="28">
                  <c:v>808</c:v>
                </c:pt>
                <c:pt idx="29">
                  <c:v>682</c:v>
                </c:pt>
                <c:pt idx="30">
                  <c:v>725</c:v>
                </c:pt>
                <c:pt idx="31">
                  <c:v>827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'980057'!$B$2869:$B$2900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'980057'!$F$2869:$F$2900</c:f>
              <c:numCache>
                <c:formatCode>0</c:formatCode>
                <c:ptCount val="32"/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7612672"/>
        <c:axId val="177614208"/>
      </c:scatterChart>
      <c:valAx>
        <c:axId val="177612672"/>
        <c:scaling>
          <c:orientation val="minMax"/>
        </c:scaling>
        <c:axPos val="b"/>
        <c:numFmt formatCode="General" sourceLinked="1"/>
        <c:tickLblPos val="nextTo"/>
        <c:crossAx val="177614208"/>
        <c:crosses val="autoZero"/>
        <c:crossBetween val="midCat"/>
      </c:valAx>
      <c:valAx>
        <c:axId val="177614208"/>
        <c:scaling>
          <c:orientation val="minMax"/>
          <c:max val="1000"/>
          <c:min val="500"/>
        </c:scaling>
        <c:axPos val="l"/>
        <c:majorGridlines/>
        <c:numFmt formatCode="General" sourceLinked="1"/>
        <c:tickLblPos val="nextTo"/>
        <c:crossAx val="1776126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'980057'!$B$2919:$B$2950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'980057'!$E$2919:$E$2950</c:f>
              <c:numCache>
                <c:formatCode>General</c:formatCode>
                <c:ptCount val="32"/>
                <c:pt idx="0">
                  <c:v>548</c:v>
                </c:pt>
                <c:pt idx="1">
                  <c:v>528</c:v>
                </c:pt>
                <c:pt idx="2">
                  <c:v>577</c:v>
                </c:pt>
                <c:pt idx="3">
                  <c:v>629</c:v>
                </c:pt>
                <c:pt idx="4">
                  <c:v>609</c:v>
                </c:pt>
                <c:pt idx="5">
                  <c:v>704</c:v>
                </c:pt>
                <c:pt idx="6">
                  <c:v>686</c:v>
                </c:pt>
                <c:pt idx="7">
                  <c:v>698</c:v>
                </c:pt>
                <c:pt idx="8">
                  <c:v>722</c:v>
                </c:pt>
                <c:pt idx="9">
                  <c:v>704</c:v>
                </c:pt>
                <c:pt idx="10">
                  <c:v>712</c:v>
                </c:pt>
                <c:pt idx="11">
                  <c:v>773</c:v>
                </c:pt>
                <c:pt idx="12">
                  <c:v>723</c:v>
                </c:pt>
                <c:pt idx="13">
                  <c:v>835</c:v>
                </c:pt>
                <c:pt idx="14">
                  <c:v>858</c:v>
                </c:pt>
                <c:pt idx="15">
                  <c:v>855</c:v>
                </c:pt>
                <c:pt idx="16">
                  <c:v>867</c:v>
                </c:pt>
                <c:pt idx="17">
                  <c:v>845</c:v>
                </c:pt>
                <c:pt idx="18">
                  <c:v>788</c:v>
                </c:pt>
                <c:pt idx="19">
                  <c:v>852</c:v>
                </c:pt>
                <c:pt idx="20">
                  <c:v>801</c:v>
                </c:pt>
                <c:pt idx="21">
                  <c:v>797</c:v>
                </c:pt>
                <c:pt idx="22">
                  <c:v>847</c:v>
                </c:pt>
                <c:pt idx="23">
                  <c:v>782</c:v>
                </c:pt>
                <c:pt idx="24">
                  <c:v>780</c:v>
                </c:pt>
                <c:pt idx="25">
                  <c:v>792</c:v>
                </c:pt>
                <c:pt idx="26">
                  <c:v>795</c:v>
                </c:pt>
                <c:pt idx="27">
                  <c:v>791</c:v>
                </c:pt>
                <c:pt idx="28">
                  <c:v>769</c:v>
                </c:pt>
                <c:pt idx="29">
                  <c:v>755</c:v>
                </c:pt>
                <c:pt idx="30">
                  <c:v>793</c:v>
                </c:pt>
                <c:pt idx="31">
                  <c:v>816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'980057'!$B$2919:$B$2950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'980057'!$F$2919:$F$2950</c:f>
              <c:numCache>
                <c:formatCode>0</c:formatCode>
                <c:ptCount val="32"/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7709824"/>
        <c:axId val="177711360"/>
      </c:scatterChart>
      <c:valAx>
        <c:axId val="177709824"/>
        <c:scaling>
          <c:orientation val="minMax"/>
        </c:scaling>
        <c:axPos val="b"/>
        <c:numFmt formatCode="General" sourceLinked="1"/>
        <c:tickLblPos val="nextTo"/>
        <c:crossAx val="177711360"/>
        <c:crosses val="autoZero"/>
        <c:crossBetween val="midCat"/>
      </c:valAx>
      <c:valAx>
        <c:axId val="177711360"/>
        <c:scaling>
          <c:orientation val="minMax"/>
          <c:max val="1000"/>
          <c:min val="500"/>
        </c:scaling>
        <c:axPos val="l"/>
        <c:majorGridlines/>
        <c:numFmt formatCode="General" sourceLinked="1"/>
        <c:tickLblPos val="nextTo"/>
        <c:crossAx val="1777098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'980057'!$B$269:$B$300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'980057'!$E$269:$E$300</c:f>
              <c:numCache>
                <c:formatCode>General</c:formatCode>
                <c:ptCount val="32"/>
                <c:pt idx="0">
                  <c:v>380</c:v>
                </c:pt>
                <c:pt idx="1">
                  <c:v>456</c:v>
                </c:pt>
                <c:pt idx="2">
                  <c:v>405</c:v>
                </c:pt>
                <c:pt idx="3">
                  <c:v>424</c:v>
                </c:pt>
                <c:pt idx="4">
                  <c:v>468</c:v>
                </c:pt>
                <c:pt idx="5">
                  <c:v>500</c:v>
                </c:pt>
                <c:pt idx="6">
                  <c:v>491</c:v>
                </c:pt>
                <c:pt idx="7">
                  <c:v>532</c:v>
                </c:pt>
                <c:pt idx="8">
                  <c:v>523</c:v>
                </c:pt>
                <c:pt idx="9">
                  <c:v>562</c:v>
                </c:pt>
                <c:pt idx="10">
                  <c:v>523</c:v>
                </c:pt>
                <c:pt idx="11">
                  <c:v>599</c:v>
                </c:pt>
                <c:pt idx="12">
                  <c:v>613</c:v>
                </c:pt>
                <c:pt idx="13">
                  <c:v>613</c:v>
                </c:pt>
                <c:pt idx="14">
                  <c:v>662</c:v>
                </c:pt>
                <c:pt idx="15">
                  <c:v>696</c:v>
                </c:pt>
                <c:pt idx="16">
                  <c:v>753</c:v>
                </c:pt>
                <c:pt idx="17">
                  <c:v>793</c:v>
                </c:pt>
                <c:pt idx="18">
                  <c:v>754</c:v>
                </c:pt>
                <c:pt idx="19">
                  <c:v>744</c:v>
                </c:pt>
                <c:pt idx="20">
                  <c:v>729</c:v>
                </c:pt>
                <c:pt idx="21">
                  <c:v>666</c:v>
                </c:pt>
                <c:pt idx="22">
                  <c:v>612</c:v>
                </c:pt>
                <c:pt idx="23">
                  <c:v>627</c:v>
                </c:pt>
                <c:pt idx="24">
                  <c:v>631</c:v>
                </c:pt>
                <c:pt idx="25">
                  <c:v>603</c:v>
                </c:pt>
                <c:pt idx="26">
                  <c:v>590</c:v>
                </c:pt>
                <c:pt idx="27">
                  <c:v>580</c:v>
                </c:pt>
                <c:pt idx="28">
                  <c:v>577</c:v>
                </c:pt>
                <c:pt idx="29">
                  <c:v>589</c:v>
                </c:pt>
                <c:pt idx="30">
                  <c:v>602</c:v>
                </c:pt>
                <c:pt idx="31">
                  <c:v>620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'980057'!$B$269:$B$300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'980057'!$F$269:$F$300</c:f>
              <c:numCache>
                <c:formatCode>0</c:formatCode>
                <c:ptCount val="32"/>
                <c:pt idx="5">
                  <c:v>508.48508687159358</c:v>
                </c:pt>
                <c:pt idx="6">
                  <c:v>512.56841484921449</c:v>
                </c:pt>
                <c:pt idx="7">
                  <c:v>517.44529946205876</c:v>
                </c:pt>
                <c:pt idx="8">
                  <c:v>523.82612232208328</c:v>
                </c:pt>
                <c:pt idx="9">
                  <c:v>533.0097197684297</c:v>
                </c:pt>
                <c:pt idx="10">
                  <c:v>546.25434676384577</c:v>
                </c:pt>
                <c:pt idx="11">
                  <c:v>566.88137282173921</c:v>
                </c:pt>
                <c:pt idx="12">
                  <c:v>595.72959331639402</c:v>
                </c:pt>
                <c:pt idx="13">
                  <c:v>630.62094518497122</c:v>
                </c:pt>
                <c:pt idx="14">
                  <c:v>672.94817377095785</c:v>
                </c:pt>
                <c:pt idx="15">
                  <c:v>714.8889825445242</c:v>
                </c:pt>
                <c:pt idx="16">
                  <c:v>747.88311029655597</c:v>
                </c:pt>
                <c:pt idx="17">
                  <c:v>764.52247448703793</c:v>
                </c:pt>
                <c:pt idx="18">
                  <c:v>762.61788784006615</c:v>
                </c:pt>
                <c:pt idx="19">
                  <c:v>743.76753686952475</c:v>
                </c:pt>
                <c:pt idx="20">
                  <c:v>712.49982843968883</c:v>
                </c:pt>
                <c:pt idx="21">
                  <c:v>677.32657250098305</c:v>
                </c:pt>
                <c:pt idx="22">
                  <c:v>643.80652044622082</c:v>
                </c:pt>
                <c:pt idx="23">
                  <c:v>618.85920125546215</c:v>
                </c:pt>
                <c:pt idx="24">
                  <c:v>603.71821146453681</c:v>
                </c:pt>
                <c:pt idx="25">
                  <c:v>595.36169798340723</c:v>
                </c:pt>
                <c:pt idx="26">
                  <c:v>591.71683733049974</c:v>
                </c:pt>
                <c:pt idx="27">
                  <c:v>591.7668422200436</c:v>
                </c:pt>
                <c:pt idx="28">
                  <c:v>593.63363909687951</c:v>
                </c:pt>
                <c:pt idx="29">
                  <c:v>596.75555118072521</c:v>
                </c:pt>
                <c:pt idx="30">
                  <c:v>600.12970532539907</c:v>
                </c:pt>
                <c:pt idx="31">
                  <c:v>603.54111503805348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6978560"/>
        <c:axId val="176992640"/>
      </c:scatterChart>
      <c:valAx>
        <c:axId val="176978560"/>
        <c:scaling>
          <c:orientation val="minMax"/>
        </c:scaling>
        <c:axPos val="b"/>
        <c:numFmt formatCode="General" sourceLinked="1"/>
        <c:tickLblPos val="nextTo"/>
        <c:crossAx val="176992640"/>
        <c:crosses val="autoZero"/>
        <c:crossBetween val="midCat"/>
      </c:valAx>
      <c:valAx>
        <c:axId val="176992640"/>
        <c:scaling>
          <c:orientation val="minMax"/>
          <c:max val="900"/>
          <c:min val="350"/>
        </c:scaling>
        <c:axPos val="l"/>
        <c:majorGridlines/>
        <c:numFmt formatCode="General" sourceLinked="1"/>
        <c:tickLblPos val="nextTo"/>
        <c:crossAx val="1769785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'980057'!$B$2969:$B$3000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'980057'!$E$2969:$E$3000</c:f>
              <c:numCache>
                <c:formatCode>General</c:formatCode>
                <c:ptCount val="32"/>
                <c:pt idx="0">
                  <c:v>545</c:v>
                </c:pt>
                <c:pt idx="1">
                  <c:v>513</c:v>
                </c:pt>
                <c:pt idx="2">
                  <c:v>551</c:v>
                </c:pt>
                <c:pt idx="3">
                  <c:v>566</c:v>
                </c:pt>
                <c:pt idx="4">
                  <c:v>545</c:v>
                </c:pt>
                <c:pt idx="5">
                  <c:v>614</c:v>
                </c:pt>
                <c:pt idx="6">
                  <c:v>626</c:v>
                </c:pt>
                <c:pt idx="7">
                  <c:v>679</c:v>
                </c:pt>
                <c:pt idx="8">
                  <c:v>709</c:v>
                </c:pt>
                <c:pt idx="9">
                  <c:v>685</c:v>
                </c:pt>
                <c:pt idx="10">
                  <c:v>740</c:v>
                </c:pt>
                <c:pt idx="11">
                  <c:v>669</c:v>
                </c:pt>
                <c:pt idx="12">
                  <c:v>746</c:v>
                </c:pt>
                <c:pt idx="13">
                  <c:v>785</c:v>
                </c:pt>
                <c:pt idx="14">
                  <c:v>855</c:v>
                </c:pt>
                <c:pt idx="15">
                  <c:v>888</c:v>
                </c:pt>
                <c:pt idx="16">
                  <c:v>873</c:v>
                </c:pt>
                <c:pt idx="17">
                  <c:v>873</c:v>
                </c:pt>
                <c:pt idx="18">
                  <c:v>857</c:v>
                </c:pt>
                <c:pt idx="19">
                  <c:v>835</c:v>
                </c:pt>
                <c:pt idx="20">
                  <c:v>825</c:v>
                </c:pt>
                <c:pt idx="21">
                  <c:v>788</c:v>
                </c:pt>
                <c:pt idx="22">
                  <c:v>844</c:v>
                </c:pt>
                <c:pt idx="23">
                  <c:v>831</c:v>
                </c:pt>
                <c:pt idx="24">
                  <c:v>754</c:v>
                </c:pt>
                <c:pt idx="25">
                  <c:v>745</c:v>
                </c:pt>
                <c:pt idx="26">
                  <c:v>798</c:v>
                </c:pt>
                <c:pt idx="27">
                  <c:v>695</c:v>
                </c:pt>
                <c:pt idx="28">
                  <c:v>847</c:v>
                </c:pt>
                <c:pt idx="29">
                  <c:v>759</c:v>
                </c:pt>
                <c:pt idx="30">
                  <c:v>794</c:v>
                </c:pt>
                <c:pt idx="31">
                  <c:v>850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'980057'!$B$2969:$B$3000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'980057'!$F$2969:$F$3000</c:f>
              <c:numCache>
                <c:formatCode>0</c:formatCode>
                <c:ptCount val="32"/>
                <c:pt idx="5">
                  <c:v>635.90115707311463</c:v>
                </c:pt>
                <c:pt idx="6">
                  <c:v>643.86275898071528</c:v>
                </c:pt>
                <c:pt idx="7">
                  <c:v>653.60928735073196</c:v>
                </c:pt>
                <c:pt idx="8">
                  <c:v>666.04479779079065</c:v>
                </c:pt>
                <c:pt idx="9">
                  <c:v>682.36349755529375</c:v>
                </c:pt>
                <c:pt idx="10">
                  <c:v>702.84198554533759</c:v>
                </c:pt>
                <c:pt idx="11">
                  <c:v>729.92229178764774</c:v>
                </c:pt>
                <c:pt idx="12">
                  <c:v>761.80755904521186</c:v>
                </c:pt>
                <c:pt idx="13">
                  <c:v>794.48522466468751</c:v>
                </c:pt>
                <c:pt idx="14">
                  <c:v>828.03533883212231</c:v>
                </c:pt>
                <c:pt idx="15">
                  <c:v>855.65352272403209</c:v>
                </c:pt>
                <c:pt idx="16">
                  <c:v>872.55188779803734</c:v>
                </c:pt>
                <c:pt idx="17">
                  <c:v>876.40092655970648</c:v>
                </c:pt>
                <c:pt idx="18">
                  <c:v>869.05659281288968</c:v>
                </c:pt>
                <c:pt idx="19">
                  <c:v>852.63326681085277</c:v>
                </c:pt>
                <c:pt idx="20">
                  <c:v>831.37563106584571</c:v>
                </c:pt>
                <c:pt idx="21">
                  <c:v>810.47549357860385</c:v>
                </c:pt>
                <c:pt idx="22">
                  <c:v>792.62382137734903</c:v>
                </c:pt>
                <c:pt idx="23">
                  <c:v>780.95284492966789</c:v>
                </c:pt>
                <c:pt idx="24">
                  <c:v>775.30912346637774</c:v>
                </c:pt>
                <c:pt idx="25">
                  <c:v>773.80726000505251</c:v>
                </c:pt>
                <c:pt idx="26">
                  <c:v>775.51664170268339</c:v>
                </c:pt>
                <c:pt idx="27">
                  <c:v>779.74869420886989</c:v>
                </c:pt>
                <c:pt idx="28">
                  <c:v>784.63775506864715</c:v>
                </c:pt>
                <c:pt idx="29">
                  <c:v>790.87272708724549</c:v>
                </c:pt>
                <c:pt idx="30">
                  <c:v>797.06452813394253</c:v>
                </c:pt>
                <c:pt idx="31">
                  <c:v>803.16362916041726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9006848"/>
        <c:axId val="179012736"/>
      </c:scatterChart>
      <c:valAx>
        <c:axId val="179006848"/>
        <c:scaling>
          <c:orientation val="minMax"/>
        </c:scaling>
        <c:axPos val="b"/>
        <c:numFmt formatCode="General" sourceLinked="1"/>
        <c:tickLblPos val="nextTo"/>
        <c:crossAx val="179012736"/>
        <c:crosses val="autoZero"/>
        <c:crossBetween val="midCat"/>
      </c:valAx>
      <c:valAx>
        <c:axId val="179012736"/>
        <c:scaling>
          <c:orientation val="minMax"/>
          <c:max val="1000"/>
          <c:min val="450"/>
        </c:scaling>
        <c:axPos val="l"/>
        <c:majorGridlines/>
        <c:numFmt formatCode="General" sourceLinked="1"/>
        <c:tickLblPos val="nextTo"/>
        <c:crossAx val="1790068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'980057'!$B$3019:$B$3050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'980057'!$E$3019:$E$3050</c:f>
              <c:numCache>
                <c:formatCode>General</c:formatCode>
                <c:ptCount val="32"/>
                <c:pt idx="0">
                  <c:v>491</c:v>
                </c:pt>
                <c:pt idx="1">
                  <c:v>567</c:v>
                </c:pt>
                <c:pt idx="2">
                  <c:v>547</c:v>
                </c:pt>
                <c:pt idx="3">
                  <c:v>615</c:v>
                </c:pt>
                <c:pt idx="4">
                  <c:v>617</c:v>
                </c:pt>
                <c:pt idx="5">
                  <c:v>652</c:v>
                </c:pt>
                <c:pt idx="6">
                  <c:v>680</c:v>
                </c:pt>
                <c:pt idx="7">
                  <c:v>627</c:v>
                </c:pt>
                <c:pt idx="8">
                  <c:v>700</c:v>
                </c:pt>
                <c:pt idx="9">
                  <c:v>722</c:v>
                </c:pt>
                <c:pt idx="10">
                  <c:v>705</c:v>
                </c:pt>
                <c:pt idx="11">
                  <c:v>675</c:v>
                </c:pt>
                <c:pt idx="12">
                  <c:v>739</c:v>
                </c:pt>
                <c:pt idx="13">
                  <c:v>828</c:v>
                </c:pt>
                <c:pt idx="14">
                  <c:v>874</c:v>
                </c:pt>
                <c:pt idx="15">
                  <c:v>831</c:v>
                </c:pt>
                <c:pt idx="16">
                  <c:v>851</c:v>
                </c:pt>
                <c:pt idx="17">
                  <c:v>827</c:v>
                </c:pt>
                <c:pt idx="18">
                  <c:v>804</c:v>
                </c:pt>
                <c:pt idx="19">
                  <c:v>807</c:v>
                </c:pt>
                <c:pt idx="20">
                  <c:v>785</c:v>
                </c:pt>
                <c:pt idx="21">
                  <c:v>820</c:v>
                </c:pt>
                <c:pt idx="22">
                  <c:v>742</c:v>
                </c:pt>
                <c:pt idx="23">
                  <c:v>740</c:v>
                </c:pt>
                <c:pt idx="24">
                  <c:v>750</c:v>
                </c:pt>
                <c:pt idx="25">
                  <c:v>788</c:v>
                </c:pt>
                <c:pt idx="26">
                  <c:v>813</c:v>
                </c:pt>
                <c:pt idx="27">
                  <c:v>769</c:v>
                </c:pt>
                <c:pt idx="28">
                  <c:v>799</c:v>
                </c:pt>
                <c:pt idx="29">
                  <c:v>756</c:v>
                </c:pt>
                <c:pt idx="30">
                  <c:v>798</c:v>
                </c:pt>
                <c:pt idx="31">
                  <c:v>747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'980057'!$B$3019:$B$3050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'980057'!$F$3019:$F$3050</c:f>
              <c:numCache>
                <c:formatCode>0</c:formatCode>
                <c:ptCount val="32"/>
                <c:pt idx="5">
                  <c:v>657.15917032920856</c:v>
                </c:pt>
                <c:pt idx="6">
                  <c:v>662.77926642212242</c:v>
                </c:pt>
                <c:pt idx="7">
                  <c:v>669.28053839083566</c:v>
                </c:pt>
                <c:pt idx="8">
                  <c:v>677.51030969054989</c:v>
                </c:pt>
                <c:pt idx="9">
                  <c:v>689.05263267093983</c:v>
                </c:pt>
                <c:pt idx="10">
                  <c:v>705.26234770140957</c:v>
                </c:pt>
                <c:pt idx="11">
                  <c:v>729.38625554369219</c:v>
                </c:pt>
                <c:pt idx="12">
                  <c:v>760.49299086671135</c:v>
                </c:pt>
                <c:pt idx="13">
                  <c:v>793.5906445151312</c:v>
                </c:pt>
                <c:pt idx="14">
                  <c:v>826.25978725837422</c:v>
                </c:pt>
                <c:pt idx="15">
                  <c:v>848.46041406030076</c:v>
                </c:pt>
                <c:pt idx="16">
                  <c:v>854.09419336863868</c:v>
                </c:pt>
                <c:pt idx="17">
                  <c:v>843.22376182750554</c:v>
                </c:pt>
                <c:pt idx="18">
                  <c:v>823.38694582742289</c:v>
                </c:pt>
                <c:pt idx="19">
                  <c:v>799.19131191232088</c:v>
                </c:pt>
                <c:pt idx="20">
                  <c:v>778.0699347091703</c:v>
                </c:pt>
                <c:pt idx="21">
                  <c:v>764.21066193771537</c:v>
                </c:pt>
                <c:pt idx="22">
                  <c:v>757.47554393914186</c:v>
                </c:pt>
                <c:pt idx="23">
                  <c:v>756.64026462755487</c:v>
                </c:pt>
                <c:pt idx="24">
                  <c:v>758.93149677362021</c:v>
                </c:pt>
                <c:pt idx="25">
                  <c:v>762.67832626485892</c:v>
                </c:pt>
                <c:pt idx="26">
                  <c:v>767.51334134483102</c:v>
                </c:pt>
                <c:pt idx="27">
                  <c:v>772.9353515759949</c:v>
                </c:pt>
                <c:pt idx="28">
                  <c:v>777.77186974417873</c:v>
                </c:pt>
                <c:pt idx="29">
                  <c:v>783.28266375442411</c:v>
                </c:pt>
                <c:pt idx="30">
                  <c:v>788.47666720616519</c:v>
                </c:pt>
                <c:pt idx="31">
                  <c:v>793.48664397412506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9058944"/>
        <c:axId val="179064832"/>
      </c:scatterChart>
      <c:valAx>
        <c:axId val="179058944"/>
        <c:scaling>
          <c:orientation val="minMax"/>
        </c:scaling>
        <c:axPos val="b"/>
        <c:numFmt formatCode="General" sourceLinked="1"/>
        <c:tickLblPos val="nextTo"/>
        <c:crossAx val="179064832"/>
        <c:crosses val="autoZero"/>
        <c:crossBetween val="midCat"/>
      </c:valAx>
      <c:valAx>
        <c:axId val="179064832"/>
        <c:scaling>
          <c:orientation val="minMax"/>
          <c:max val="1000"/>
          <c:min val="450"/>
        </c:scaling>
        <c:axPos val="l"/>
        <c:majorGridlines/>
        <c:numFmt formatCode="General" sourceLinked="1"/>
        <c:tickLblPos val="nextTo"/>
        <c:crossAx val="1790589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'980057'!$B$3069:$B$3100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'980057'!$E$3069:$E$3100</c:f>
              <c:numCache>
                <c:formatCode>General</c:formatCode>
                <c:ptCount val="32"/>
                <c:pt idx="0">
                  <c:v>553</c:v>
                </c:pt>
                <c:pt idx="1">
                  <c:v>557</c:v>
                </c:pt>
                <c:pt idx="2">
                  <c:v>589</c:v>
                </c:pt>
                <c:pt idx="3">
                  <c:v>577</c:v>
                </c:pt>
                <c:pt idx="4">
                  <c:v>608</c:v>
                </c:pt>
                <c:pt idx="5">
                  <c:v>636</c:v>
                </c:pt>
                <c:pt idx="6">
                  <c:v>662</c:v>
                </c:pt>
                <c:pt idx="7">
                  <c:v>659</c:v>
                </c:pt>
                <c:pt idx="8">
                  <c:v>697</c:v>
                </c:pt>
                <c:pt idx="9">
                  <c:v>702</c:v>
                </c:pt>
                <c:pt idx="10">
                  <c:v>732</c:v>
                </c:pt>
                <c:pt idx="11">
                  <c:v>742</c:v>
                </c:pt>
                <c:pt idx="12">
                  <c:v>792</c:v>
                </c:pt>
                <c:pt idx="13">
                  <c:v>740</c:v>
                </c:pt>
                <c:pt idx="14">
                  <c:v>810</c:v>
                </c:pt>
                <c:pt idx="15">
                  <c:v>829</c:v>
                </c:pt>
                <c:pt idx="16">
                  <c:v>816</c:v>
                </c:pt>
                <c:pt idx="17">
                  <c:v>784</c:v>
                </c:pt>
                <c:pt idx="18">
                  <c:v>775</c:v>
                </c:pt>
                <c:pt idx="19">
                  <c:v>802</c:v>
                </c:pt>
                <c:pt idx="20">
                  <c:v>799</c:v>
                </c:pt>
                <c:pt idx="21">
                  <c:v>802</c:v>
                </c:pt>
                <c:pt idx="22">
                  <c:v>779</c:v>
                </c:pt>
                <c:pt idx="23">
                  <c:v>789</c:v>
                </c:pt>
                <c:pt idx="24">
                  <c:v>767</c:v>
                </c:pt>
                <c:pt idx="25">
                  <c:v>761</c:v>
                </c:pt>
                <c:pt idx="26">
                  <c:v>735</c:v>
                </c:pt>
                <c:pt idx="27">
                  <c:v>767</c:v>
                </c:pt>
                <c:pt idx="28">
                  <c:v>763</c:v>
                </c:pt>
                <c:pt idx="29">
                  <c:v>728</c:v>
                </c:pt>
                <c:pt idx="30">
                  <c:v>765</c:v>
                </c:pt>
                <c:pt idx="31">
                  <c:v>747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'980057'!$B$3069:$B$3100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'980057'!$F$3069:$F$3100</c:f>
              <c:numCache>
                <c:formatCode>General</c:formatCode>
                <c:ptCount val="32"/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9098752"/>
        <c:axId val="179100288"/>
      </c:scatterChart>
      <c:valAx>
        <c:axId val="179098752"/>
        <c:scaling>
          <c:orientation val="minMax"/>
        </c:scaling>
        <c:axPos val="b"/>
        <c:numFmt formatCode="General" sourceLinked="1"/>
        <c:tickLblPos val="nextTo"/>
        <c:crossAx val="179100288"/>
        <c:crosses val="autoZero"/>
        <c:crossBetween val="midCat"/>
      </c:valAx>
      <c:valAx>
        <c:axId val="179100288"/>
        <c:scaling>
          <c:orientation val="minMax"/>
          <c:max val="900"/>
          <c:min val="500"/>
        </c:scaling>
        <c:axPos val="l"/>
        <c:majorGridlines/>
        <c:numFmt formatCode="General" sourceLinked="1"/>
        <c:tickLblPos val="nextTo"/>
        <c:crossAx val="1790987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'980057'!$B$3119:$B$3150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'980057'!$E$3119:$E$3150</c:f>
              <c:numCache>
                <c:formatCode>General</c:formatCode>
                <c:ptCount val="32"/>
                <c:pt idx="0">
                  <c:v>408</c:v>
                </c:pt>
                <c:pt idx="1">
                  <c:v>432</c:v>
                </c:pt>
                <c:pt idx="2">
                  <c:v>473</c:v>
                </c:pt>
                <c:pt idx="3">
                  <c:v>474</c:v>
                </c:pt>
                <c:pt idx="4">
                  <c:v>472</c:v>
                </c:pt>
                <c:pt idx="5">
                  <c:v>515</c:v>
                </c:pt>
                <c:pt idx="6">
                  <c:v>533</c:v>
                </c:pt>
                <c:pt idx="7">
                  <c:v>561</c:v>
                </c:pt>
                <c:pt idx="8">
                  <c:v>557</c:v>
                </c:pt>
                <c:pt idx="9">
                  <c:v>545</c:v>
                </c:pt>
                <c:pt idx="10">
                  <c:v>611</c:v>
                </c:pt>
                <c:pt idx="11">
                  <c:v>583</c:v>
                </c:pt>
                <c:pt idx="12">
                  <c:v>628</c:v>
                </c:pt>
                <c:pt idx="13">
                  <c:v>600</c:v>
                </c:pt>
                <c:pt idx="14">
                  <c:v>689</c:v>
                </c:pt>
                <c:pt idx="15">
                  <c:v>641</c:v>
                </c:pt>
                <c:pt idx="16">
                  <c:v>705</c:v>
                </c:pt>
                <c:pt idx="17">
                  <c:v>658</c:v>
                </c:pt>
                <c:pt idx="18">
                  <c:v>685</c:v>
                </c:pt>
                <c:pt idx="19">
                  <c:v>648</c:v>
                </c:pt>
                <c:pt idx="20">
                  <c:v>656</c:v>
                </c:pt>
                <c:pt idx="21">
                  <c:v>630</c:v>
                </c:pt>
                <c:pt idx="22">
                  <c:v>719</c:v>
                </c:pt>
                <c:pt idx="23">
                  <c:v>630</c:v>
                </c:pt>
                <c:pt idx="24">
                  <c:v>579</c:v>
                </c:pt>
                <c:pt idx="25">
                  <c:v>607</c:v>
                </c:pt>
                <c:pt idx="26">
                  <c:v>599</c:v>
                </c:pt>
                <c:pt idx="27">
                  <c:v>592</c:v>
                </c:pt>
                <c:pt idx="28">
                  <c:v>666</c:v>
                </c:pt>
                <c:pt idx="29">
                  <c:v>645</c:v>
                </c:pt>
                <c:pt idx="30">
                  <c:v>653</c:v>
                </c:pt>
                <c:pt idx="31">
                  <c:v>631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'980057'!$B$3119:$B$3150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'980057'!$F$3119:$F$3150</c:f>
              <c:numCache>
                <c:formatCode>General</c:formatCode>
                <c:ptCount val="32"/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8900992"/>
        <c:axId val="178902528"/>
      </c:scatterChart>
      <c:valAx>
        <c:axId val="178900992"/>
        <c:scaling>
          <c:orientation val="minMax"/>
        </c:scaling>
        <c:axPos val="b"/>
        <c:numFmt formatCode="General" sourceLinked="1"/>
        <c:tickLblPos val="nextTo"/>
        <c:crossAx val="178902528"/>
        <c:crosses val="autoZero"/>
        <c:crossBetween val="midCat"/>
      </c:valAx>
      <c:valAx>
        <c:axId val="178902528"/>
        <c:scaling>
          <c:orientation val="minMax"/>
          <c:max val="800"/>
          <c:min val="400"/>
        </c:scaling>
        <c:axPos val="l"/>
        <c:majorGridlines/>
        <c:numFmt formatCode="General" sourceLinked="1"/>
        <c:tickLblPos val="nextTo"/>
        <c:crossAx val="1789009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'980057'!$B$519:$B$550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'980057'!$Q$519:$Q$550</c:f>
              <c:numCache>
                <c:formatCode>General</c:formatCode>
                <c:ptCount val="32"/>
                <c:pt idx="0">
                  <c:v>420.5</c:v>
                </c:pt>
                <c:pt idx="1">
                  <c:v>438.5</c:v>
                </c:pt>
                <c:pt idx="2">
                  <c:v>453</c:v>
                </c:pt>
                <c:pt idx="3">
                  <c:v>465</c:v>
                </c:pt>
                <c:pt idx="4">
                  <c:v>482.5</c:v>
                </c:pt>
                <c:pt idx="5">
                  <c:v>485</c:v>
                </c:pt>
                <c:pt idx="6">
                  <c:v>535.5</c:v>
                </c:pt>
                <c:pt idx="7">
                  <c:v>520.5</c:v>
                </c:pt>
                <c:pt idx="8">
                  <c:v>559</c:v>
                </c:pt>
                <c:pt idx="9">
                  <c:v>548.5</c:v>
                </c:pt>
                <c:pt idx="10">
                  <c:v>595</c:v>
                </c:pt>
                <c:pt idx="11">
                  <c:v>576.5</c:v>
                </c:pt>
                <c:pt idx="12">
                  <c:v>624.5</c:v>
                </c:pt>
                <c:pt idx="13">
                  <c:v>608</c:v>
                </c:pt>
                <c:pt idx="14">
                  <c:v>662</c:v>
                </c:pt>
                <c:pt idx="15">
                  <c:v>645.5</c:v>
                </c:pt>
                <c:pt idx="16">
                  <c:v>662</c:v>
                </c:pt>
                <c:pt idx="17">
                  <c:v>646.5</c:v>
                </c:pt>
                <c:pt idx="18">
                  <c:v>678</c:v>
                </c:pt>
                <c:pt idx="19">
                  <c:v>673.5</c:v>
                </c:pt>
                <c:pt idx="20">
                  <c:v>642</c:v>
                </c:pt>
                <c:pt idx="21">
                  <c:v>622</c:v>
                </c:pt>
                <c:pt idx="22">
                  <c:v>656</c:v>
                </c:pt>
                <c:pt idx="23">
                  <c:v>601</c:v>
                </c:pt>
                <c:pt idx="24">
                  <c:v>599</c:v>
                </c:pt>
                <c:pt idx="25">
                  <c:v>616</c:v>
                </c:pt>
                <c:pt idx="26">
                  <c:v>582.5</c:v>
                </c:pt>
                <c:pt idx="27">
                  <c:v>616.5</c:v>
                </c:pt>
                <c:pt idx="28">
                  <c:v>636</c:v>
                </c:pt>
                <c:pt idx="29">
                  <c:v>607</c:v>
                </c:pt>
                <c:pt idx="30">
                  <c:v>619</c:v>
                </c:pt>
                <c:pt idx="31">
                  <c:v>640.5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'980057'!$B$519:$B$550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'980057'!$F$519:$F$550</c:f>
              <c:numCache>
                <c:formatCode>0</c:formatCode>
                <c:ptCount val="32"/>
                <c:pt idx="5">
                  <c:v>477.00213236142804</c:v>
                </c:pt>
                <c:pt idx="6">
                  <c:v>493.1339065363635</c:v>
                </c:pt>
                <c:pt idx="7">
                  <c:v>511.49645328021006</c:v>
                </c:pt>
                <c:pt idx="8">
                  <c:v>531.36393582615722</c:v>
                </c:pt>
                <c:pt idx="9">
                  <c:v>551.98119512170456</c:v>
                </c:pt>
                <c:pt idx="10">
                  <c:v>571.83362891812067</c:v>
                </c:pt>
                <c:pt idx="11">
                  <c:v>591.80499783506457</c:v>
                </c:pt>
                <c:pt idx="12">
                  <c:v>609.81414455256891</c:v>
                </c:pt>
                <c:pt idx="13">
                  <c:v>624.36236008707954</c:v>
                </c:pt>
                <c:pt idx="14">
                  <c:v>636.39967609836117</c:v>
                </c:pt>
                <c:pt idx="15">
                  <c:v>644.41534731822514</c:v>
                </c:pt>
                <c:pt idx="16">
                  <c:v>648.12988893379259</c:v>
                </c:pt>
                <c:pt idx="17">
                  <c:v>647.81075751652497</c:v>
                </c:pt>
                <c:pt idx="18">
                  <c:v>644.50127031320733</c:v>
                </c:pt>
                <c:pt idx="19">
                  <c:v>638.5649879930711</c:v>
                </c:pt>
                <c:pt idx="20">
                  <c:v>630.93564361045162</c:v>
                </c:pt>
                <c:pt idx="21">
                  <c:v>622.79215138271024</c:v>
                </c:pt>
                <c:pt idx="22">
                  <c:v>614.65099465480603</c:v>
                </c:pt>
                <c:pt idx="23">
                  <c:v>607.83282720957902</c:v>
                </c:pt>
                <c:pt idx="24">
                  <c:v>602.96892033205745</c:v>
                </c:pt>
                <c:pt idx="25">
                  <c:v>599.73753607897345</c:v>
                </c:pt>
                <c:pt idx="26">
                  <c:v>598.01025140027434</c:v>
                </c:pt>
                <c:pt idx="27">
                  <c:v>598.0873915533225</c:v>
                </c:pt>
                <c:pt idx="28">
                  <c:v>599.56435722889501</c:v>
                </c:pt>
                <c:pt idx="29">
                  <c:v>602.55953755480095</c:v>
                </c:pt>
                <c:pt idx="30">
                  <c:v>606.39498884834643</c:v>
                </c:pt>
                <c:pt idx="31">
                  <c:v>610.79765637008973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8948736"/>
        <c:axId val="178950528"/>
      </c:scatterChart>
      <c:valAx>
        <c:axId val="178948736"/>
        <c:scaling>
          <c:orientation val="minMax"/>
        </c:scaling>
        <c:axPos val="b"/>
        <c:numFmt formatCode="General" sourceLinked="1"/>
        <c:tickLblPos val="nextTo"/>
        <c:crossAx val="178950528"/>
        <c:crosses val="autoZero"/>
        <c:crossBetween val="midCat"/>
      </c:valAx>
      <c:valAx>
        <c:axId val="178950528"/>
        <c:scaling>
          <c:orientation val="minMax"/>
          <c:max val="800"/>
          <c:min val="400"/>
        </c:scaling>
        <c:axPos val="l"/>
        <c:majorGridlines/>
        <c:numFmt formatCode="General" sourceLinked="1"/>
        <c:tickLblPos val="nextTo"/>
        <c:crossAx val="1789487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'980057'!$B$3169:$B$3200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'980057'!$E$3169:$E$3200</c:f>
              <c:numCache>
                <c:formatCode>General</c:formatCode>
                <c:ptCount val="32"/>
                <c:pt idx="0">
                  <c:v>428</c:v>
                </c:pt>
                <c:pt idx="1">
                  <c:v>426</c:v>
                </c:pt>
                <c:pt idx="2">
                  <c:v>448</c:v>
                </c:pt>
                <c:pt idx="3">
                  <c:v>468</c:v>
                </c:pt>
                <c:pt idx="4">
                  <c:v>483</c:v>
                </c:pt>
                <c:pt idx="5">
                  <c:v>520</c:v>
                </c:pt>
                <c:pt idx="6">
                  <c:v>494</c:v>
                </c:pt>
                <c:pt idx="7">
                  <c:v>509</c:v>
                </c:pt>
                <c:pt idx="8">
                  <c:v>558</c:v>
                </c:pt>
                <c:pt idx="9">
                  <c:v>559</c:v>
                </c:pt>
                <c:pt idx="10">
                  <c:v>616</c:v>
                </c:pt>
                <c:pt idx="11">
                  <c:v>623</c:v>
                </c:pt>
                <c:pt idx="12">
                  <c:v>597</c:v>
                </c:pt>
                <c:pt idx="13">
                  <c:v>643</c:v>
                </c:pt>
                <c:pt idx="14">
                  <c:v>658</c:v>
                </c:pt>
                <c:pt idx="15">
                  <c:v>652</c:v>
                </c:pt>
                <c:pt idx="16">
                  <c:v>634</c:v>
                </c:pt>
                <c:pt idx="17">
                  <c:v>662</c:v>
                </c:pt>
                <c:pt idx="18">
                  <c:v>639</c:v>
                </c:pt>
                <c:pt idx="19">
                  <c:v>592</c:v>
                </c:pt>
                <c:pt idx="20">
                  <c:v>638</c:v>
                </c:pt>
                <c:pt idx="21">
                  <c:v>659</c:v>
                </c:pt>
                <c:pt idx="22">
                  <c:v>654</c:v>
                </c:pt>
                <c:pt idx="23">
                  <c:v>599</c:v>
                </c:pt>
                <c:pt idx="24">
                  <c:v>592</c:v>
                </c:pt>
                <c:pt idx="25">
                  <c:v>621</c:v>
                </c:pt>
                <c:pt idx="26">
                  <c:v>590</c:v>
                </c:pt>
                <c:pt idx="27">
                  <c:v>685</c:v>
                </c:pt>
                <c:pt idx="28">
                  <c:v>636</c:v>
                </c:pt>
                <c:pt idx="29">
                  <c:v>614</c:v>
                </c:pt>
                <c:pt idx="30">
                  <c:v>580</c:v>
                </c:pt>
                <c:pt idx="31">
                  <c:v>612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'980057'!$B$3169:$B$3200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'980057'!$F$3169:$F$3200</c:f>
              <c:numCache>
                <c:formatCode>General</c:formatCode>
                <c:ptCount val="32"/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9944576"/>
        <c:axId val="169946112"/>
      </c:scatterChart>
      <c:valAx>
        <c:axId val="169944576"/>
        <c:scaling>
          <c:orientation val="minMax"/>
        </c:scaling>
        <c:axPos val="b"/>
        <c:numFmt formatCode="General" sourceLinked="1"/>
        <c:tickLblPos val="nextTo"/>
        <c:crossAx val="169946112"/>
        <c:crosses val="autoZero"/>
        <c:crossBetween val="midCat"/>
      </c:valAx>
      <c:valAx>
        <c:axId val="169946112"/>
        <c:scaling>
          <c:orientation val="minMax"/>
        </c:scaling>
        <c:axPos val="l"/>
        <c:majorGridlines/>
        <c:numFmt formatCode="General" sourceLinked="1"/>
        <c:tickLblPos val="nextTo"/>
        <c:crossAx val="1699445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'980057'!$B$3219:$B$3250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'980057'!$E$3219:$E$3250</c:f>
              <c:numCache>
                <c:formatCode>General</c:formatCode>
                <c:ptCount val="32"/>
                <c:pt idx="0">
                  <c:v>451</c:v>
                </c:pt>
                <c:pt idx="1">
                  <c:v>467</c:v>
                </c:pt>
                <c:pt idx="2">
                  <c:v>456</c:v>
                </c:pt>
                <c:pt idx="3">
                  <c:v>495</c:v>
                </c:pt>
                <c:pt idx="4">
                  <c:v>507</c:v>
                </c:pt>
                <c:pt idx="5">
                  <c:v>565</c:v>
                </c:pt>
                <c:pt idx="6">
                  <c:v>488</c:v>
                </c:pt>
                <c:pt idx="7">
                  <c:v>530</c:v>
                </c:pt>
                <c:pt idx="8">
                  <c:v>586</c:v>
                </c:pt>
                <c:pt idx="9">
                  <c:v>558</c:v>
                </c:pt>
                <c:pt idx="10">
                  <c:v>612</c:v>
                </c:pt>
                <c:pt idx="11">
                  <c:v>566</c:v>
                </c:pt>
                <c:pt idx="12">
                  <c:v>634</c:v>
                </c:pt>
                <c:pt idx="13">
                  <c:v>643</c:v>
                </c:pt>
                <c:pt idx="14">
                  <c:v>637</c:v>
                </c:pt>
                <c:pt idx="15">
                  <c:v>646</c:v>
                </c:pt>
                <c:pt idx="16">
                  <c:v>688</c:v>
                </c:pt>
                <c:pt idx="17">
                  <c:v>689</c:v>
                </c:pt>
                <c:pt idx="18">
                  <c:v>665</c:v>
                </c:pt>
                <c:pt idx="19">
                  <c:v>679</c:v>
                </c:pt>
                <c:pt idx="20">
                  <c:v>627</c:v>
                </c:pt>
                <c:pt idx="21">
                  <c:v>653</c:v>
                </c:pt>
                <c:pt idx="22">
                  <c:v>659</c:v>
                </c:pt>
                <c:pt idx="23">
                  <c:v>598</c:v>
                </c:pt>
                <c:pt idx="24">
                  <c:v>636</c:v>
                </c:pt>
                <c:pt idx="25">
                  <c:v>632</c:v>
                </c:pt>
                <c:pt idx="26">
                  <c:v>617</c:v>
                </c:pt>
                <c:pt idx="27">
                  <c:v>626</c:v>
                </c:pt>
                <c:pt idx="28">
                  <c:v>642</c:v>
                </c:pt>
                <c:pt idx="29">
                  <c:v>629</c:v>
                </c:pt>
                <c:pt idx="30">
                  <c:v>580</c:v>
                </c:pt>
                <c:pt idx="31">
                  <c:v>605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'980057'!$B$3219:$B$3250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'980057'!$F$3219:$F$3250</c:f>
              <c:numCache>
                <c:formatCode>0</c:formatCode>
                <c:ptCount val="32"/>
                <c:pt idx="0">
                  <c:v>456.62273608104073</c:v>
                </c:pt>
                <c:pt idx="1">
                  <c:v>465.02667547807715</c:v>
                </c:pt>
                <c:pt idx="2">
                  <c:v>474.94416900931401</c:v>
                </c:pt>
                <c:pt idx="3">
                  <c:v>485.76560789816881</c:v>
                </c:pt>
                <c:pt idx="4">
                  <c:v>497.81867279071292</c:v>
                </c:pt>
                <c:pt idx="5">
                  <c:v>510.38178476073875</c:v>
                </c:pt>
                <c:pt idx="6">
                  <c:v>524.95828471760399</c:v>
                </c:pt>
                <c:pt idx="7">
                  <c:v>541.03277946649428</c:v>
                </c:pt>
                <c:pt idx="8">
                  <c:v>557.94988366422979</c:v>
                </c:pt>
                <c:pt idx="9">
                  <c:v>575.15505691934095</c:v>
                </c:pt>
                <c:pt idx="10">
                  <c:v>591.55893149675603</c:v>
                </c:pt>
                <c:pt idx="11">
                  <c:v>608.10603321351357</c:v>
                </c:pt>
                <c:pt idx="12">
                  <c:v>623.32070878400543</c:v>
                </c:pt>
                <c:pt idx="13">
                  <c:v>636.12738966242148</c:v>
                </c:pt>
                <c:pt idx="14">
                  <c:v>647.55801266598792</c:v>
                </c:pt>
                <c:pt idx="15">
                  <c:v>656.38785797599417</c:v>
                </c:pt>
                <c:pt idx="16">
                  <c:v>662.26102720432323</c:v>
                </c:pt>
                <c:pt idx="17">
                  <c:v>665.11015336991375</c:v>
                </c:pt>
                <c:pt idx="18">
                  <c:v>665.22921604348664</c:v>
                </c:pt>
                <c:pt idx="19">
                  <c:v>662.98439587341466</c:v>
                </c:pt>
                <c:pt idx="20">
                  <c:v>658.61608991670062</c:v>
                </c:pt>
                <c:pt idx="21">
                  <c:v>652.74469634492971</c:v>
                </c:pt>
                <c:pt idx="22">
                  <c:v>645.60771079290043</c:v>
                </c:pt>
                <c:pt idx="23">
                  <c:v>638.27516921385495</c:v>
                </c:pt>
                <c:pt idx="24">
                  <c:v>631.66589294779135</c:v>
                </c:pt>
                <c:pt idx="25">
                  <c:v>625.6891640501027</c:v>
                </c:pt>
                <c:pt idx="26">
                  <c:v>620.08456304164054</c:v>
                </c:pt>
                <c:pt idx="27">
                  <c:v>615.42738944173311</c:v>
                </c:pt>
                <c:pt idx="28">
                  <c:v>612.5092720493052</c:v>
                </c:pt>
                <c:pt idx="29">
                  <c:v>610.53419166451908</c:v>
                </c:pt>
                <c:pt idx="30">
                  <c:v>609.9171058361776</c:v>
                </c:pt>
                <c:pt idx="31">
                  <c:v>610.36541623056132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0240384"/>
        <c:axId val="180241920"/>
      </c:scatterChart>
      <c:valAx>
        <c:axId val="180240384"/>
        <c:scaling>
          <c:orientation val="minMax"/>
        </c:scaling>
        <c:axPos val="b"/>
        <c:numFmt formatCode="General" sourceLinked="1"/>
        <c:tickLblPos val="nextTo"/>
        <c:crossAx val="180241920"/>
        <c:crosses val="autoZero"/>
        <c:crossBetween val="midCat"/>
      </c:valAx>
      <c:valAx>
        <c:axId val="180241920"/>
        <c:scaling>
          <c:orientation val="minMax"/>
        </c:scaling>
        <c:axPos val="l"/>
        <c:majorGridlines/>
        <c:numFmt formatCode="General" sourceLinked="1"/>
        <c:tickLblPos val="nextTo"/>
        <c:crossAx val="1802403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'980057'!$B$3269:$B$3300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'980057'!$E$3269:$E$3300</c:f>
              <c:numCache>
                <c:formatCode>General</c:formatCode>
                <c:ptCount val="32"/>
                <c:pt idx="0">
                  <c:v>529</c:v>
                </c:pt>
                <c:pt idx="1">
                  <c:v>541</c:v>
                </c:pt>
                <c:pt idx="2">
                  <c:v>563</c:v>
                </c:pt>
                <c:pt idx="3">
                  <c:v>531</c:v>
                </c:pt>
                <c:pt idx="4">
                  <c:v>631</c:v>
                </c:pt>
                <c:pt idx="5">
                  <c:v>674</c:v>
                </c:pt>
                <c:pt idx="6">
                  <c:v>733</c:v>
                </c:pt>
                <c:pt idx="7">
                  <c:v>698</c:v>
                </c:pt>
                <c:pt idx="8">
                  <c:v>634</c:v>
                </c:pt>
                <c:pt idx="9">
                  <c:v>691</c:v>
                </c:pt>
                <c:pt idx="10">
                  <c:v>721</c:v>
                </c:pt>
                <c:pt idx="11">
                  <c:v>728</c:v>
                </c:pt>
                <c:pt idx="12">
                  <c:v>792</c:v>
                </c:pt>
                <c:pt idx="13">
                  <c:v>803</c:v>
                </c:pt>
                <c:pt idx="14">
                  <c:v>844</c:v>
                </c:pt>
                <c:pt idx="15">
                  <c:v>888</c:v>
                </c:pt>
                <c:pt idx="16">
                  <c:v>935</c:v>
                </c:pt>
                <c:pt idx="17">
                  <c:v>843</c:v>
                </c:pt>
                <c:pt idx="18">
                  <c:v>897</c:v>
                </c:pt>
                <c:pt idx="19">
                  <c:v>791</c:v>
                </c:pt>
                <c:pt idx="20">
                  <c:v>819</c:v>
                </c:pt>
                <c:pt idx="21">
                  <c:v>854</c:v>
                </c:pt>
                <c:pt idx="22">
                  <c:v>803</c:v>
                </c:pt>
                <c:pt idx="23">
                  <c:v>772</c:v>
                </c:pt>
                <c:pt idx="24">
                  <c:v>770</c:v>
                </c:pt>
                <c:pt idx="25">
                  <c:v>788</c:v>
                </c:pt>
                <c:pt idx="26">
                  <c:v>769</c:v>
                </c:pt>
                <c:pt idx="27">
                  <c:v>788</c:v>
                </c:pt>
                <c:pt idx="28">
                  <c:v>785</c:v>
                </c:pt>
                <c:pt idx="29">
                  <c:v>765</c:v>
                </c:pt>
                <c:pt idx="30">
                  <c:v>753</c:v>
                </c:pt>
                <c:pt idx="31">
                  <c:v>863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'980057'!$B$3269:$B$3300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'980057'!$F$3269:$F$3300</c:f>
              <c:numCache>
                <c:formatCode>0</c:formatCode>
                <c:ptCount val="32"/>
                <c:pt idx="4">
                  <c:v>659.14948059452922</c:v>
                </c:pt>
                <c:pt idx="5">
                  <c:v>664.41680016917132</c:v>
                </c:pt>
                <c:pt idx="6">
                  <c:v>670.45152866823514</c:v>
                </c:pt>
                <c:pt idx="7">
                  <c:v>677.67448176316907</c:v>
                </c:pt>
                <c:pt idx="8">
                  <c:v>687.03240704143889</c:v>
                </c:pt>
                <c:pt idx="9">
                  <c:v>700.07612305402733</c:v>
                </c:pt>
                <c:pt idx="10">
                  <c:v>717.88650506907982</c:v>
                </c:pt>
                <c:pt idx="11">
                  <c:v>743.58700798345956</c:v>
                </c:pt>
                <c:pt idx="12">
                  <c:v>776.17354281431415</c:v>
                </c:pt>
                <c:pt idx="13">
                  <c:v>811.18416431709056</c:v>
                </c:pt>
                <c:pt idx="14">
                  <c:v>847.57325377571397</c:v>
                </c:pt>
                <c:pt idx="15">
                  <c:v>876.14990004673837</c:v>
                </c:pt>
                <c:pt idx="16">
                  <c:v>890.19363593050298</c:v>
                </c:pt>
                <c:pt idx="17">
                  <c:v>887.26423397744918</c:v>
                </c:pt>
                <c:pt idx="18">
                  <c:v>871.74146045089583</c:v>
                </c:pt>
                <c:pt idx="19">
                  <c:v>847.18496615311653</c:v>
                </c:pt>
                <c:pt idx="20">
                  <c:v>820.68335137469148</c:v>
                </c:pt>
                <c:pt idx="21">
                  <c:v>798.59059006420796</c:v>
                </c:pt>
                <c:pt idx="22">
                  <c:v>783.01540581396512</c:v>
                </c:pt>
                <c:pt idx="23">
                  <c:v>775.29244262487589</c:v>
                </c:pt>
                <c:pt idx="24">
                  <c:v>773.32166956476476</c:v>
                </c:pt>
                <c:pt idx="25">
                  <c:v>774.60978680850042</c:v>
                </c:pt>
                <c:pt idx="26">
                  <c:v>778.12159889690031</c:v>
                </c:pt>
                <c:pt idx="27">
                  <c:v>783.01485227978469</c:v>
                </c:pt>
                <c:pt idx="28">
                  <c:v>787.7402875212448</c:v>
                </c:pt>
                <c:pt idx="29">
                  <c:v>793.288996359218</c:v>
                </c:pt>
                <c:pt idx="30">
                  <c:v>798.57775242685148</c:v>
                </c:pt>
                <c:pt idx="31">
                  <c:v>803.69646144293267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0694016"/>
        <c:axId val="180744960"/>
      </c:scatterChart>
      <c:valAx>
        <c:axId val="180694016"/>
        <c:scaling>
          <c:orientation val="minMax"/>
        </c:scaling>
        <c:axPos val="b"/>
        <c:numFmt formatCode="General" sourceLinked="1"/>
        <c:tickLblPos val="nextTo"/>
        <c:crossAx val="180744960"/>
        <c:crosses val="autoZero"/>
        <c:crossBetween val="midCat"/>
      </c:valAx>
      <c:valAx>
        <c:axId val="180744960"/>
        <c:scaling>
          <c:orientation val="minMax"/>
          <c:max val="1000"/>
          <c:min val="500"/>
        </c:scaling>
        <c:axPos val="l"/>
        <c:majorGridlines/>
        <c:numFmt formatCode="General" sourceLinked="1"/>
        <c:tickLblPos val="nextTo"/>
        <c:crossAx val="1806940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'980057'!$B$3319:$B$3350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'980057'!$E$3319:$E$3350</c:f>
              <c:numCache>
                <c:formatCode>General</c:formatCode>
                <c:ptCount val="32"/>
                <c:pt idx="0">
                  <c:v>559</c:v>
                </c:pt>
                <c:pt idx="1">
                  <c:v>543</c:v>
                </c:pt>
                <c:pt idx="2">
                  <c:v>553</c:v>
                </c:pt>
                <c:pt idx="3">
                  <c:v>588</c:v>
                </c:pt>
                <c:pt idx="4">
                  <c:v>597</c:v>
                </c:pt>
                <c:pt idx="5">
                  <c:v>641</c:v>
                </c:pt>
                <c:pt idx="6">
                  <c:v>652</c:v>
                </c:pt>
                <c:pt idx="7">
                  <c:v>700</c:v>
                </c:pt>
                <c:pt idx="8">
                  <c:v>692</c:v>
                </c:pt>
                <c:pt idx="9">
                  <c:v>689</c:v>
                </c:pt>
                <c:pt idx="10">
                  <c:v>714</c:v>
                </c:pt>
                <c:pt idx="11">
                  <c:v>783</c:v>
                </c:pt>
                <c:pt idx="12">
                  <c:v>848</c:v>
                </c:pt>
                <c:pt idx="13">
                  <c:v>769</c:v>
                </c:pt>
                <c:pt idx="14">
                  <c:v>760</c:v>
                </c:pt>
                <c:pt idx="15">
                  <c:v>789</c:v>
                </c:pt>
                <c:pt idx="16">
                  <c:v>838</c:v>
                </c:pt>
                <c:pt idx="17">
                  <c:v>799</c:v>
                </c:pt>
                <c:pt idx="18">
                  <c:v>885</c:v>
                </c:pt>
                <c:pt idx="19">
                  <c:v>802</c:v>
                </c:pt>
                <c:pt idx="20">
                  <c:v>823</c:v>
                </c:pt>
                <c:pt idx="21">
                  <c:v>858</c:v>
                </c:pt>
                <c:pt idx="22">
                  <c:v>798</c:v>
                </c:pt>
                <c:pt idx="23">
                  <c:v>798</c:v>
                </c:pt>
                <c:pt idx="24">
                  <c:v>806</c:v>
                </c:pt>
                <c:pt idx="25">
                  <c:v>729</c:v>
                </c:pt>
                <c:pt idx="26">
                  <c:v>794</c:v>
                </c:pt>
                <c:pt idx="27">
                  <c:v>786</c:v>
                </c:pt>
                <c:pt idx="28">
                  <c:v>771</c:v>
                </c:pt>
                <c:pt idx="29">
                  <c:v>760</c:v>
                </c:pt>
                <c:pt idx="30">
                  <c:v>769</c:v>
                </c:pt>
                <c:pt idx="31">
                  <c:v>817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'980057'!$B$3319:$B$3350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'980057'!$F$3319:$F$3350</c:f>
              <c:numCache>
                <c:formatCode>0</c:formatCode>
                <c:ptCount val="32"/>
                <c:pt idx="4">
                  <c:v>613.01650553639922</c:v>
                </c:pt>
                <c:pt idx="5">
                  <c:v>630.31112926392836</c:v>
                </c:pt>
                <c:pt idx="6">
                  <c:v>650.05754423887424</c:v>
                </c:pt>
                <c:pt idx="7">
                  <c:v>671.46823030639098</c:v>
                </c:pt>
                <c:pt idx="8">
                  <c:v>693.61956003005776</c:v>
                </c:pt>
                <c:pt idx="9">
                  <c:v>715.77100930429685</c:v>
                </c:pt>
                <c:pt idx="10">
                  <c:v>736.54979251976727</c:v>
                </c:pt>
                <c:pt idx="11">
                  <c:v>757.17529232901495</c:v>
                </c:pt>
                <c:pt idx="12">
                  <c:v>775.83464520737346</c:v>
                </c:pt>
                <c:pt idx="13">
                  <c:v>791.29724186552414</c:v>
                </c:pt>
                <c:pt idx="14">
                  <c:v>804.88536760018326</c:v>
                </c:pt>
                <c:pt idx="15">
                  <c:v>815.21503345695135</c:v>
                </c:pt>
                <c:pt idx="16">
                  <c:v>821.9786064755267</c:v>
                </c:pt>
                <c:pt idx="17">
                  <c:v>825.21570665764546</c:v>
                </c:pt>
                <c:pt idx="18">
                  <c:v>825.36989100634571</c:v>
                </c:pt>
                <c:pt idx="19">
                  <c:v>822.95258410268536</c:v>
                </c:pt>
                <c:pt idx="20">
                  <c:v>818.32449238187064</c:v>
                </c:pt>
                <c:pt idx="21">
                  <c:v>812.24070975578911</c:v>
                </c:pt>
                <c:pt idx="22">
                  <c:v>805.04623437029466</c:v>
                </c:pt>
                <c:pt idx="23">
                  <c:v>797.90449204652316</c:v>
                </c:pt>
                <c:pt idx="24">
                  <c:v>791.73398258836835</c:v>
                </c:pt>
                <c:pt idx="25">
                  <c:v>786.45245019510378</c:v>
                </c:pt>
                <c:pt idx="26">
                  <c:v>781.8998634522959</c:v>
                </c:pt>
                <c:pt idx="27">
                  <c:v>778.66527065689138</c:v>
                </c:pt>
                <c:pt idx="28">
                  <c:v>777.22966429192218</c:v>
                </c:pt>
                <c:pt idx="29">
                  <c:v>777.16407879719225</c:v>
                </c:pt>
                <c:pt idx="30">
                  <c:v>778.52755902119986</c:v>
                </c:pt>
                <c:pt idx="31">
                  <c:v>781.01909839346797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0816896"/>
        <c:axId val="180953088"/>
      </c:scatterChart>
      <c:valAx>
        <c:axId val="180816896"/>
        <c:scaling>
          <c:orientation val="minMax"/>
        </c:scaling>
        <c:axPos val="b"/>
        <c:numFmt formatCode="General" sourceLinked="1"/>
        <c:tickLblPos val="nextTo"/>
        <c:crossAx val="180953088"/>
        <c:crosses val="autoZero"/>
        <c:crossBetween val="midCat"/>
      </c:valAx>
      <c:valAx>
        <c:axId val="180953088"/>
        <c:scaling>
          <c:orientation val="minMax"/>
          <c:max val="1000"/>
          <c:min val="500"/>
        </c:scaling>
        <c:axPos val="l"/>
        <c:majorGridlines/>
        <c:numFmt formatCode="General" sourceLinked="1"/>
        <c:tickLblPos val="nextTo"/>
        <c:crossAx val="1808168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'980057'!$B$3369:$B$3400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'980057'!$E$3369:$E$3400</c:f>
              <c:numCache>
                <c:formatCode>General</c:formatCode>
                <c:ptCount val="32"/>
                <c:pt idx="0">
                  <c:v>538</c:v>
                </c:pt>
                <c:pt idx="1">
                  <c:v>521</c:v>
                </c:pt>
                <c:pt idx="2">
                  <c:v>586</c:v>
                </c:pt>
                <c:pt idx="3">
                  <c:v>574</c:v>
                </c:pt>
                <c:pt idx="4">
                  <c:v>682</c:v>
                </c:pt>
                <c:pt idx="5">
                  <c:v>664</c:v>
                </c:pt>
                <c:pt idx="6">
                  <c:v>637</c:v>
                </c:pt>
                <c:pt idx="7">
                  <c:v>647</c:v>
                </c:pt>
                <c:pt idx="8">
                  <c:v>633</c:v>
                </c:pt>
                <c:pt idx="9">
                  <c:v>703</c:v>
                </c:pt>
                <c:pt idx="10">
                  <c:v>723</c:v>
                </c:pt>
                <c:pt idx="11">
                  <c:v>715</c:v>
                </c:pt>
                <c:pt idx="12">
                  <c:v>756</c:v>
                </c:pt>
                <c:pt idx="13">
                  <c:v>836</c:v>
                </c:pt>
                <c:pt idx="14">
                  <c:v>824</c:v>
                </c:pt>
                <c:pt idx="15">
                  <c:v>834</c:v>
                </c:pt>
                <c:pt idx="16">
                  <c:v>790</c:v>
                </c:pt>
                <c:pt idx="17">
                  <c:v>808</c:v>
                </c:pt>
                <c:pt idx="18">
                  <c:v>841</c:v>
                </c:pt>
                <c:pt idx="19">
                  <c:v>807</c:v>
                </c:pt>
                <c:pt idx="20">
                  <c:v>791</c:v>
                </c:pt>
                <c:pt idx="21">
                  <c:v>857</c:v>
                </c:pt>
                <c:pt idx="22">
                  <c:v>793</c:v>
                </c:pt>
                <c:pt idx="23">
                  <c:v>754</c:v>
                </c:pt>
                <c:pt idx="24">
                  <c:v>776</c:v>
                </c:pt>
                <c:pt idx="25">
                  <c:v>784</c:v>
                </c:pt>
                <c:pt idx="26">
                  <c:v>806</c:v>
                </c:pt>
                <c:pt idx="27">
                  <c:v>807</c:v>
                </c:pt>
                <c:pt idx="28">
                  <c:v>785</c:v>
                </c:pt>
                <c:pt idx="29">
                  <c:v>770</c:v>
                </c:pt>
                <c:pt idx="30">
                  <c:v>781</c:v>
                </c:pt>
                <c:pt idx="31">
                  <c:v>830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'980057'!$B$3369:$B$3400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'980057'!$F$3369:$F$3400</c:f>
              <c:numCache>
                <c:formatCode>0</c:formatCode>
                <c:ptCount val="32"/>
                <c:pt idx="0">
                  <c:v>550.13064584020628</c:v>
                </c:pt>
                <c:pt idx="1">
                  <c:v>560.71722329848444</c:v>
                </c:pt>
                <c:pt idx="2">
                  <c:v>573.00663666743856</c:v>
                </c:pt>
                <c:pt idx="3">
                  <c:v>586.34966684788594</c:v>
                </c:pt>
                <c:pt idx="4">
                  <c:v>601.29700258795708</c:v>
                </c:pt>
                <c:pt idx="5">
                  <c:v>617.08903664671163</c:v>
                </c:pt>
                <c:pt idx="6">
                  <c:v>635.76004266489508</c:v>
                </c:pt>
                <c:pt idx="7">
                  <c:v>656.80883229709684</c:v>
                </c:pt>
                <c:pt idx="8">
                  <c:v>679.44848093714586</c:v>
                </c:pt>
                <c:pt idx="9">
                  <c:v>702.90127940343939</c:v>
                </c:pt>
                <c:pt idx="10">
                  <c:v>725.54448862155982</c:v>
                </c:pt>
                <c:pt idx="11">
                  <c:v>748.50414633034063</c:v>
                </c:pt>
                <c:pt idx="12">
                  <c:v>769.52365810478273</c:v>
                </c:pt>
                <c:pt idx="13">
                  <c:v>786.93438625744739</c:v>
                </c:pt>
                <c:pt idx="14">
                  <c:v>801.98208565247774</c:v>
                </c:pt>
                <c:pt idx="15">
                  <c:v>812.93308109100076</c:v>
                </c:pt>
                <c:pt idx="16">
                  <c:v>819.41378122175104</c:v>
                </c:pt>
                <c:pt idx="17">
                  <c:v>821.60879947487751</c:v>
                </c:pt>
                <c:pt idx="18">
                  <c:v>820.37604074142257</c:v>
                </c:pt>
                <c:pt idx="19">
                  <c:v>816.37889934564942</c:v>
                </c:pt>
                <c:pt idx="20">
                  <c:v>810.43675441189021</c:v>
                </c:pt>
                <c:pt idx="21">
                  <c:v>803.71283388503446</c:v>
                </c:pt>
                <c:pt idx="22">
                  <c:v>796.84475232523403</c:v>
                </c:pt>
                <c:pt idx="23">
                  <c:v>791.13743337096469</c:v>
                </c:pt>
                <c:pt idx="24">
                  <c:v>787.25300553753095</c:v>
                </c:pt>
                <c:pt idx="25">
                  <c:v>784.99812363395574</c:v>
                </c:pt>
                <c:pt idx="26">
                  <c:v>784.40108550554748</c:v>
                </c:pt>
                <c:pt idx="27">
                  <c:v>785.79049846810472</c:v>
                </c:pt>
                <c:pt idx="28">
                  <c:v>788.53940191234449</c:v>
                </c:pt>
                <c:pt idx="29">
                  <c:v>793.12176705603213</c:v>
                </c:pt>
                <c:pt idx="30">
                  <c:v>798.58518255248111</c:v>
                </c:pt>
                <c:pt idx="31">
                  <c:v>804.66636729398954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5235712"/>
        <c:axId val="205237248"/>
      </c:scatterChart>
      <c:valAx>
        <c:axId val="205235712"/>
        <c:scaling>
          <c:orientation val="minMax"/>
        </c:scaling>
        <c:axPos val="b"/>
        <c:numFmt formatCode="General" sourceLinked="1"/>
        <c:tickLblPos val="nextTo"/>
        <c:crossAx val="205237248"/>
        <c:crosses val="autoZero"/>
        <c:crossBetween val="midCat"/>
      </c:valAx>
      <c:valAx>
        <c:axId val="205237248"/>
        <c:scaling>
          <c:orientation val="minMax"/>
          <c:max val="900"/>
          <c:min val="500"/>
        </c:scaling>
        <c:axPos val="l"/>
        <c:majorGridlines/>
        <c:numFmt formatCode="General" sourceLinked="1"/>
        <c:tickLblPos val="nextTo"/>
        <c:crossAx val="2052357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'980057'!$B$319:$B$350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'980057'!$E$319:$E$350</c:f>
              <c:numCache>
                <c:formatCode>General</c:formatCode>
                <c:ptCount val="32"/>
                <c:pt idx="0">
                  <c:v>451</c:v>
                </c:pt>
                <c:pt idx="1">
                  <c:v>421</c:v>
                </c:pt>
                <c:pt idx="2">
                  <c:v>421</c:v>
                </c:pt>
                <c:pt idx="3">
                  <c:v>431</c:v>
                </c:pt>
                <c:pt idx="4">
                  <c:v>418</c:v>
                </c:pt>
                <c:pt idx="5">
                  <c:v>517</c:v>
                </c:pt>
                <c:pt idx="6">
                  <c:v>504</c:v>
                </c:pt>
                <c:pt idx="7">
                  <c:v>528</c:v>
                </c:pt>
                <c:pt idx="8">
                  <c:v>552</c:v>
                </c:pt>
                <c:pt idx="9">
                  <c:v>569</c:v>
                </c:pt>
                <c:pt idx="10">
                  <c:v>542</c:v>
                </c:pt>
                <c:pt idx="11">
                  <c:v>591</c:v>
                </c:pt>
                <c:pt idx="12">
                  <c:v>631</c:v>
                </c:pt>
                <c:pt idx="13">
                  <c:v>612</c:v>
                </c:pt>
                <c:pt idx="14">
                  <c:v>687</c:v>
                </c:pt>
                <c:pt idx="15">
                  <c:v>704</c:v>
                </c:pt>
                <c:pt idx="16">
                  <c:v>791</c:v>
                </c:pt>
                <c:pt idx="17">
                  <c:v>808</c:v>
                </c:pt>
                <c:pt idx="18">
                  <c:v>767</c:v>
                </c:pt>
                <c:pt idx="19">
                  <c:v>781</c:v>
                </c:pt>
                <c:pt idx="20">
                  <c:v>749</c:v>
                </c:pt>
                <c:pt idx="21">
                  <c:v>663</c:v>
                </c:pt>
                <c:pt idx="22">
                  <c:v>648</c:v>
                </c:pt>
                <c:pt idx="23">
                  <c:v>622</c:v>
                </c:pt>
                <c:pt idx="24">
                  <c:v>624</c:v>
                </c:pt>
                <c:pt idx="25">
                  <c:v>598</c:v>
                </c:pt>
                <c:pt idx="26">
                  <c:v>554</c:v>
                </c:pt>
                <c:pt idx="27">
                  <c:v>603</c:v>
                </c:pt>
                <c:pt idx="28">
                  <c:v>570</c:v>
                </c:pt>
                <c:pt idx="29">
                  <c:v>579</c:v>
                </c:pt>
                <c:pt idx="30">
                  <c:v>607</c:v>
                </c:pt>
                <c:pt idx="31">
                  <c:v>584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'980057'!$B$319:$B$350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'980057'!$F$319:$F$350</c:f>
              <c:numCache>
                <c:formatCode>0</c:formatCode>
                <c:ptCount val="32"/>
                <c:pt idx="5">
                  <c:v>523.68648689538418</c:v>
                </c:pt>
                <c:pt idx="6">
                  <c:v>526.62219867172996</c:v>
                </c:pt>
                <c:pt idx="7">
                  <c:v>530.26993233232281</c:v>
                </c:pt>
                <c:pt idx="8">
                  <c:v>535.3581531228217</c:v>
                </c:pt>
                <c:pt idx="9">
                  <c:v>543.23383927448936</c:v>
                </c:pt>
                <c:pt idx="10">
                  <c:v>555.33518356928755</c:v>
                </c:pt>
                <c:pt idx="11">
                  <c:v>575.17506520269217</c:v>
                </c:pt>
                <c:pt idx="12">
                  <c:v>604.10059934036076</c:v>
                </c:pt>
                <c:pt idx="13">
                  <c:v>640.27462123517648</c:v>
                </c:pt>
                <c:pt idx="14">
                  <c:v>685.47614303650107</c:v>
                </c:pt>
                <c:pt idx="15">
                  <c:v>731.58193895302281</c:v>
                </c:pt>
                <c:pt idx="16">
                  <c:v>769.03273286514661</c:v>
                </c:pt>
                <c:pt idx="17">
                  <c:v>788.99548887951585</c:v>
                </c:pt>
                <c:pt idx="18">
                  <c:v>788.11060878982858</c:v>
                </c:pt>
                <c:pt idx="19">
                  <c:v>767.65957864803613</c:v>
                </c:pt>
                <c:pt idx="20">
                  <c:v>732.21709857668168</c:v>
                </c:pt>
                <c:pt idx="21">
                  <c:v>691.36551567926779</c:v>
                </c:pt>
                <c:pt idx="22">
                  <c:v>651.59552473543965</c:v>
                </c:pt>
                <c:pt idx="23">
                  <c:v>621.25086240100165</c:v>
                </c:pt>
                <c:pt idx="24">
                  <c:v>602.15693761583918</c:v>
                </c:pt>
                <c:pt idx="25">
                  <c:v>590.88725592649394</c:v>
                </c:pt>
                <c:pt idx="26">
                  <c:v>584.93962432425485</c:v>
                </c:pt>
                <c:pt idx="27">
                  <c:v>583.20174296005314</c:v>
                </c:pt>
                <c:pt idx="28">
                  <c:v>583.80534751903167</c:v>
                </c:pt>
                <c:pt idx="29">
                  <c:v>585.66029921174845</c:v>
                </c:pt>
                <c:pt idx="30">
                  <c:v>587.91152953184803</c:v>
                </c:pt>
                <c:pt idx="31">
                  <c:v>590.26421533962616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6915968"/>
        <c:axId val="176917504"/>
      </c:scatterChart>
      <c:valAx>
        <c:axId val="176915968"/>
        <c:scaling>
          <c:orientation val="minMax"/>
        </c:scaling>
        <c:axPos val="b"/>
        <c:numFmt formatCode="General" sourceLinked="1"/>
        <c:tickLblPos val="nextTo"/>
        <c:crossAx val="176917504"/>
        <c:crosses val="autoZero"/>
        <c:crossBetween val="midCat"/>
      </c:valAx>
      <c:valAx>
        <c:axId val="176917504"/>
        <c:scaling>
          <c:orientation val="minMax"/>
          <c:max val="900"/>
          <c:min val="400"/>
        </c:scaling>
        <c:axPos val="l"/>
        <c:majorGridlines/>
        <c:numFmt formatCode="General" sourceLinked="1"/>
        <c:tickLblPos val="nextTo"/>
        <c:crossAx val="1769159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'980057'!$B$3419:$B$3450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'980057'!$E$3419:$E$3450</c:f>
              <c:numCache>
                <c:formatCode>General</c:formatCode>
                <c:ptCount val="32"/>
                <c:pt idx="0">
                  <c:v>531</c:v>
                </c:pt>
                <c:pt idx="1">
                  <c:v>513</c:v>
                </c:pt>
                <c:pt idx="2">
                  <c:v>564</c:v>
                </c:pt>
                <c:pt idx="3">
                  <c:v>658</c:v>
                </c:pt>
                <c:pt idx="4">
                  <c:v>587</c:v>
                </c:pt>
                <c:pt idx="5">
                  <c:v>665</c:v>
                </c:pt>
                <c:pt idx="6">
                  <c:v>692</c:v>
                </c:pt>
                <c:pt idx="7">
                  <c:v>710</c:v>
                </c:pt>
                <c:pt idx="8">
                  <c:v>631</c:v>
                </c:pt>
                <c:pt idx="9">
                  <c:v>741</c:v>
                </c:pt>
                <c:pt idx="10">
                  <c:v>798</c:v>
                </c:pt>
                <c:pt idx="11">
                  <c:v>745</c:v>
                </c:pt>
                <c:pt idx="12">
                  <c:v>798</c:v>
                </c:pt>
                <c:pt idx="13">
                  <c:v>841</c:v>
                </c:pt>
                <c:pt idx="14">
                  <c:v>865</c:v>
                </c:pt>
                <c:pt idx="15">
                  <c:v>870</c:v>
                </c:pt>
                <c:pt idx="16">
                  <c:v>869</c:v>
                </c:pt>
                <c:pt idx="17">
                  <c:v>870</c:v>
                </c:pt>
                <c:pt idx="18">
                  <c:v>854</c:v>
                </c:pt>
                <c:pt idx="19">
                  <c:v>863</c:v>
                </c:pt>
                <c:pt idx="20">
                  <c:v>823</c:v>
                </c:pt>
                <c:pt idx="21">
                  <c:v>857</c:v>
                </c:pt>
                <c:pt idx="22">
                  <c:v>834</c:v>
                </c:pt>
                <c:pt idx="23">
                  <c:v>816</c:v>
                </c:pt>
                <c:pt idx="24">
                  <c:v>804</c:v>
                </c:pt>
                <c:pt idx="25">
                  <c:v>726</c:v>
                </c:pt>
                <c:pt idx="26">
                  <c:v>785</c:v>
                </c:pt>
                <c:pt idx="27">
                  <c:v>761</c:v>
                </c:pt>
                <c:pt idx="28">
                  <c:v>738</c:v>
                </c:pt>
                <c:pt idx="29">
                  <c:v>733</c:v>
                </c:pt>
                <c:pt idx="30">
                  <c:v>738</c:v>
                </c:pt>
                <c:pt idx="31">
                  <c:v>782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'980057'!$B$3419:$B$3450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'980057'!$F$3419:$F$3450</c:f>
              <c:numCache>
                <c:formatCode>0</c:formatCode>
                <c:ptCount val="32"/>
                <c:pt idx="0">
                  <c:v>535.48659274108866</c:v>
                </c:pt>
                <c:pt idx="1">
                  <c:v>550.5032477373735</c:v>
                </c:pt>
                <c:pt idx="2">
                  <c:v>568.30061835682181</c:v>
                </c:pt>
                <c:pt idx="3">
                  <c:v>587.67937663847511</c:v>
                </c:pt>
                <c:pt idx="4">
                  <c:v>609.09825739903977</c:v>
                </c:pt>
                <c:pt idx="5">
                  <c:v>631.15922154274597</c:v>
                </c:pt>
                <c:pt idx="6">
                  <c:v>656.35993757811525</c:v>
                </c:pt>
                <c:pt idx="7">
                  <c:v>683.61888339731183</c:v>
                </c:pt>
                <c:pt idx="8">
                  <c:v>711.67854626723363</c:v>
                </c:pt>
                <c:pt idx="9">
                  <c:v>739.52967092560209</c:v>
                </c:pt>
                <c:pt idx="10">
                  <c:v>765.40146103882762</c:v>
                </c:pt>
                <c:pt idx="11">
                  <c:v>790.75442523469349</c:v>
                </c:pt>
                <c:pt idx="12">
                  <c:v>813.28707106015554</c:v>
                </c:pt>
                <c:pt idx="13">
                  <c:v>831.50292730086221</c:v>
                </c:pt>
                <c:pt idx="14">
                  <c:v>846.89766249002105</c:v>
                </c:pt>
                <c:pt idx="15">
                  <c:v>857.76928223066614</c:v>
                </c:pt>
                <c:pt idx="16">
                  <c:v>863.73755829716276</c:v>
                </c:pt>
                <c:pt idx="17">
                  <c:v>864.87543224442572</c:v>
                </c:pt>
                <c:pt idx="18">
                  <c:v>861.99663909615845</c:v>
                </c:pt>
                <c:pt idx="19">
                  <c:v>855.2949494226267</c:v>
                </c:pt>
                <c:pt idx="20">
                  <c:v>845.35211388493155</c:v>
                </c:pt>
                <c:pt idx="21">
                  <c:v>833.24611904268352</c:v>
                </c:pt>
                <c:pt idx="22">
                  <c:v>819.20198655421643</c:v>
                </c:pt>
                <c:pt idx="23">
                  <c:v>805.07254108039683</c:v>
                </c:pt>
                <c:pt idx="24">
                  <c:v>792.38812130695317</c:v>
                </c:pt>
                <c:pt idx="25">
                  <c:v>780.81848320919812</c:v>
                </c:pt>
                <c:pt idx="26">
                  <c:v>769.71750046745365</c:v>
                </c:pt>
                <c:pt idx="27">
                  <c:v>760.05532179564148</c:v>
                </c:pt>
                <c:pt idx="28">
                  <c:v>753.48013667179771</c:v>
                </c:pt>
                <c:pt idx="29">
                  <c:v>748.20078630860337</c:v>
                </c:pt>
                <c:pt idx="30">
                  <c:v>745.27401846542671</c:v>
                </c:pt>
                <c:pt idx="31">
                  <c:v>744.18767655469912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80934528"/>
        <c:axId val="180936064"/>
      </c:scatterChart>
      <c:valAx>
        <c:axId val="180934528"/>
        <c:scaling>
          <c:orientation val="minMax"/>
        </c:scaling>
        <c:axPos val="b"/>
        <c:numFmt formatCode="General" sourceLinked="1"/>
        <c:tickLblPos val="nextTo"/>
        <c:crossAx val="180936064"/>
        <c:crosses val="autoZero"/>
        <c:crossBetween val="midCat"/>
      </c:valAx>
      <c:valAx>
        <c:axId val="180936064"/>
        <c:scaling>
          <c:orientation val="minMax"/>
          <c:max val="1000"/>
          <c:min val="500"/>
        </c:scaling>
        <c:axPos val="l"/>
        <c:majorGridlines/>
        <c:numFmt formatCode="General" sourceLinked="1"/>
        <c:tickLblPos val="nextTo"/>
        <c:crossAx val="1809345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'980057'!$B$3469:$B$3500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'980057'!$E$3469:$E$3500</c:f>
              <c:numCache>
                <c:formatCode>General</c:formatCode>
                <c:ptCount val="32"/>
                <c:pt idx="0">
                  <c:v>533</c:v>
                </c:pt>
                <c:pt idx="1">
                  <c:v>503</c:v>
                </c:pt>
                <c:pt idx="2">
                  <c:v>536</c:v>
                </c:pt>
                <c:pt idx="3">
                  <c:v>591</c:v>
                </c:pt>
                <c:pt idx="4">
                  <c:v>622</c:v>
                </c:pt>
                <c:pt idx="5">
                  <c:v>682</c:v>
                </c:pt>
                <c:pt idx="6">
                  <c:v>662</c:v>
                </c:pt>
                <c:pt idx="7">
                  <c:v>689</c:v>
                </c:pt>
                <c:pt idx="8">
                  <c:v>711</c:v>
                </c:pt>
                <c:pt idx="9">
                  <c:v>725</c:v>
                </c:pt>
                <c:pt idx="10">
                  <c:v>780</c:v>
                </c:pt>
                <c:pt idx="11">
                  <c:v>733</c:v>
                </c:pt>
                <c:pt idx="12">
                  <c:v>814</c:v>
                </c:pt>
                <c:pt idx="13">
                  <c:v>758</c:v>
                </c:pt>
                <c:pt idx="14">
                  <c:v>813</c:v>
                </c:pt>
                <c:pt idx="15">
                  <c:v>862</c:v>
                </c:pt>
                <c:pt idx="16">
                  <c:v>899</c:v>
                </c:pt>
                <c:pt idx="17">
                  <c:v>876</c:v>
                </c:pt>
                <c:pt idx="18">
                  <c:v>856</c:v>
                </c:pt>
                <c:pt idx="19">
                  <c:v>825</c:v>
                </c:pt>
                <c:pt idx="20">
                  <c:v>840</c:v>
                </c:pt>
                <c:pt idx="21">
                  <c:v>854</c:v>
                </c:pt>
                <c:pt idx="22">
                  <c:v>777</c:v>
                </c:pt>
                <c:pt idx="23">
                  <c:v>827</c:v>
                </c:pt>
                <c:pt idx="24">
                  <c:v>819</c:v>
                </c:pt>
                <c:pt idx="25">
                  <c:v>756</c:v>
                </c:pt>
                <c:pt idx="26">
                  <c:v>760</c:v>
                </c:pt>
                <c:pt idx="27">
                  <c:v>733</c:v>
                </c:pt>
                <c:pt idx="28">
                  <c:v>722</c:v>
                </c:pt>
                <c:pt idx="29">
                  <c:v>762</c:v>
                </c:pt>
                <c:pt idx="30">
                  <c:v>798</c:v>
                </c:pt>
                <c:pt idx="31">
                  <c:v>771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'980057'!$B$3469:$B$3500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'980057'!$F$3469:$F$3500</c:f>
              <c:numCache>
                <c:formatCode>0</c:formatCode>
                <c:ptCount val="32"/>
                <c:pt idx="0">
                  <c:v>517.28612527236589</c:v>
                </c:pt>
                <c:pt idx="1">
                  <c:v>536.25169016403527</c:v>
                </c:pt>
                <c:pt idx="2">
                  <c:v>558.00659932954215</c:v>
                </c:pt>
                <c:pt idx="3">
                  <c:v>580.85546726835514</c:v>
                </c:pt>
                <c:pt idx="4">
                  <c:v>605.1862250569593</c:v>
                </c:pt>
                <c:pt idx="5">
                  <c:v>629.34259739211745</c:v>
                </c:pt>
                <c:pt idx="6">
                  <c:v>655.94637438802579</c:v>
                </c:pt>
                <c:pt idx="7">
                  <c:v>683.676043007967</c:v>
                </c:pt>
                <c:pt idx="8">
                  <c:v>711.21815470493164</c:v>
                </c:pt>
                <c:pt idx="9">
                  <c:v>737.65998666126688</c:v>
                </c:pt>
                <c:pt idx="10">
                  <c:v>761.49851846843535</c:v>
                </c:pt>
                <c:pt idx="11">
                  <c:v>784.23499546752828</c:v>
                </c:pt>
                <c:pt idx="12">
                  <c:v>803.95494662398994</c:v>
                </c:pt>
                <c:pt idx="13">
                  <c:v>819.57706535043087</c:v>
                </c:pt>
                <c:pt idx="14">
                  <c:v>832.56800230599549</c:v>
                </c:pt>
                <c:pt idx="15">
                  <c:v>841.6447317098573</c:v>
                </c:pt>
                <c:pt idx="16">
                  <c:v>846.64359019911478</c:v>
                </c:pt>
                <c:pt idx="17">
                  <c:v>847.73692465048339</c:v>
                </c:pt>
                <c:pt idx="18">
                  <c:v>845.63182062725605</c:v>
                </c:pt>
                <c:pt idx="19">
                  <c:v>840.54295048994129</c:v>
                </c:pt>
                <c:pt idx="20">
                  <c:v>832.93000769227262</c:v>
                </c:pt>
                <c:pt idx="21">
                  <c:v>823.62149701526596</c:v>
                </c:pt>
                <c:pt idx="22">
                  <c:v>812.77737645020716</c:v>
                </c:pt>
                <c:pt idx="23">
                  <c:v>801.81223613264297</c:v>
                </c:pt>
                <c:pt idx="24">
                  <c:v>791.91362671652371</c:v>
                </c:pt>
                <c:pt idx="25">
                  <c:v>782.83454455643516</c:v>
                </c:pt>
                <c:pt idx="26">
                  <c:v>774.07849734061108</c:v>
                </c:pt>
                <c:pt idx="27">
                  <c:v>766.43578302140372</c:v>
                </c:pt>
                <c:pt idx="28">
                  <c:v>761.25447851068316</c:v>
                </c:pt>
                <c:pt idx="29">
                  <c:v>757.1788483873238</c:v>
                </c:pt>
                <c:pt idx="30">
                  <c:v>755.08809550628473</c:v>
                </c:pt>
                <c:pt idx="31">
                  <c:v>754.60993804224927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6974976"/>
        <c:axId val="206976512"/>
      </c:scatterChart>
      <c:valAx>
        <c:axId val="206974976"/>
        <c:scaling>
          <c:orientation val="minMax"/>
        </c:scaling>
        <c:axPos val="b"/>
        <c:numFmt formatCode="General" sourceLinked="1"/>
        <c:tickLblPos val="nextTo"/>
        <c:crossAx val="206976512"/>
        <c:crosses val="autoZero"/>
        <c:crossBetween val="midCat"/>
      </c:valAx>
      <c:valAx>
        <c:axId val="206976512"/>
        <c:scaling>
          <c:orientation val="minMax"/>
          <c:max val="1000"/>
          <c:min val="500"/>
        </c:scaling>
        <c:axPos val="l"/>
        <c:majorGridlines/>
        <c:numFmt formatCode="General" sourceLinked="1"/>
        <c:tickLblPos val="nextTo"/>
        <c:crossAx val="2069749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'980057'!$B$3519:$B$3550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'980057'!$E$3519:$E$3550</c:f>
              <c:numCache>
                <c:formatCode>General</c:formatCode>
                <c:ptCount val="32"/>
                <c:pt idx="0">
                  <c:v>526</c:v>
                </c:pt>
                <c:pt idx="1">
                  <c:v>500</c:v>
                </c:pt>
                <c:pt idx="2">
                  <c:v>552</c:v>
                </c:pt>
                <c:pt idx="3">
                  <c:v>572</c:v>
                </c:pt>
                <c:pt idx="4">
                  <c:v>605</c:v>
                </c:pt>
                <c:pt idx="5">
                  <c:v>672</c:v>
                </c:pt>
                <c:pt idx="6">
                  <c:v>636</c:v>
                </c:pt>
                <c:pt idx="7">
                  <c:v>697</c:v>
                </c:pt>
                <c:pt idx="8">
                  <c:v>713</c:v>
                </c:pt>
                <c:pt idx="9">
                  <c:v>791</c:v>
                </c:pt>
                <c:pt idx="10">
                  <c:v>743</c:v>
                </c:pt>
                <c:pt idx="11">
                  <c:v>764</c:v>
                </c:pt>
                <c:pt idx="12">
                  <c:v>852</c:v>
                </c:pt>
                <c:pt idx="13">
                  <c:v>814</c:v>
                </c:pt>
                <c:pt idx="14">
                  <c:v>883</c:v>
                </c:pt>
                <c:pt idx="15">
                  <c:v>889</c:v>
                </c:pt>
                <c:pt idx="16">
                  <c:v>886</c:v>
                </c:pt>
                <c:pt idx="17">
                  <c:v>881</c:v>
                </c:pt>
                <c:pt idx="18">
                  <c:v>855</c:v>
                </c:pt>
                <c:pt idx="19">
                  <c:v>826</c:v>
                </c:pt>
                <c:pt idx="20">
                  <c:v>798</c:v>
                </c:pt>
                <c:pt idx="21">
                  <c:v>832</c:v>
                </c:pt>
                <c:pt idx="22">
                  <c:v>761</c:v>
                </c:pt>
                <c:pt idx="23">
                  <c:v>801</c:v>
                </c:pt>
                <c:pt idx="24">
                  <c:v>799</c:v>
                </c:pt>
                <c:pt idx="25">
                  <c:v>678</c:v>
                </c:pt>
                <c:pt idx="26">
                  <c:v>762</c:v>
                </c:pt>
                <c:pt idx="27">
                  <c:v>811</c:v>
                </c:pt>
                <c:pt idx="28">
                  <c:v>819</c:v>
                </c:pt>
                <c:pt idx="29">
                  <c:v>737</c:v>
                </c:pt>
                <c:pt idx="30">
                  <c:v>789</c:v>
                </c:pt>
                <c:pt idx="31">
                  <c:v>838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'980057'!$B$3519:$B$3550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'980057'!$F$3519:$F$3550</c:f>
              <c:numCache>
                <c:formatCode>0</c:formatCode>
                <c:ptCount val="32"/>
                <c:pt idx="7">
                  <c:v>702.49455183178611</c:v>
                </c:pt>
                <c:pt idx="8">
                  <c:v>717.3047269103439</c:v>
                </c:pt>
                <c:pt idx="9">
                  <c:v>737.03072133696867</c:v>
                </c:pt>
                <c:pt idx="10">
                  <c:v>760.87800365363773</c:v>
                </c:pt>
                <c:pt idx="11">
                  <c:v>790.0634496766105</c:v>
                </c:pt>
                <c:pt idx="12">
                  <c:v>820.78087799318257</c:v>
                </c:pt>
                <c:pt idx="13">
                  <c:v>848.02636443114977</c:v>
                </c:pt>
                <c:pt idx="14">
                  <c:v>870.80309568551763</c:v>
                </c:pt>
                <c:pt idx="15">
                  <c:v>883.52775034348565</c:v>
                </c:pt>
                <c:pt idx="16">
                  <c:v>884.12505222312654</c:v>
                </c:pt>
                <c:pt idx="17">
                  <c:v>873.57950405689803</c:v>
                </c:pt>
                <c:pt idx="18">
                  <c:v>856.73195144475324</c:v>
                </c:pt>
                <c:pt idx="19">
                  <c:v>835.19365190625808</c:v>
                </c:pt>
                <c:pt idx="20">
                  <c:v>813.61181995026243</c:v>
                </c:pt>
                <c:pt idx="21">
                  <c:v>795.68486256078916</c:v>
                </c:pt>
                <c:pt idx="22">
                  <c:v>782.33747135450847</c:v>
                </c:pt>
                <c:pt idx="23">
                  <c:v>774.72169186763961</c:v>
                </c:pt>
                <c:pt idx="24">
                  <c:v>771.67755810607491</c:v>
                </c:pt>
                <c:pt idx="25">
                  <c:v>771.44296191779972</c:v>
                </c:pt>
                <c:pt idx="26">
                  <c:v>773.24308281620313</c:v>
                </c:pt>
                <c:pt idx="27">
                  <c:v>776.50590634736454</c:v>
                </c:pt>
                <c:pt idx="28">
                  <c:v>779.97651544784253</c:v>
                </c:pt>
                <c:pt idx="29">
                  <c:v>784.24513308639246</c:v>
                </c:pt>
                <c:pt idx="30">
                  <c:v>788.40950459047326</c:v>
                </c:pt>
                <c:pt idx="31">
                  <c:v>792.48011382666311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7026432"/>
        <c:axId val="207037184"/>
      </c:scatterChart>
      <c:valAx>
        <c:axId val="207026432"/>
        <c:scaling>
          <c:orientation val="minMax"/>
        </c:scaling>
        <c:axPos val="b"/>
        <c:numFmt formatCode="General" sourceLinked="1"/>
        <c:tickLblPos val="nextTo"/>
        <c:crossAx val="207037184"/>
        <c:crosses val="autoZero"/>
        <c:crossBetween val="midCat"/>
      </c:valAx>
      <c:valAx>
        <c:axId val="207037184"/>
        <c:scaling>
          <c:orientation val="minMax"/>
          <c:max val="1000"/>
          <c:min val="450"/>
        </c:scaling>
        <c:axPos val="l"/>
        <c:majorGridlines/>
        <c:numFmt formatCode="General" sourceLinked="1"/>
        <c:tickLblPos val="nextTo"/>
        <c:crossAx val="2070264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'980057'!$B$3569:$B$3600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'980057'!$E$3569:$E$3600</c:f>
              <c:numCache>
                <c:formatCode>General</c:formatCode>
                <c:ptCount val="32"/>
                <c:pt idx="0">
                  <c:v>541</c:v>
                </c:pt>
                <c:pt idx="1">
                  <c:v>568</c:v>
                </c:pt>
                <c:pt idx="2">
                  <c:v>553</c:v>
                </c:pt>
                <c:pt idx="3">
                  <c:v>625</c:v>
                </c:pt>
                <c:pt idx="4">
                  <c:v>622</c:v>
                </c:pt>
                <c:pt idx="5">
                  <c:v>664</c:v>
                </c:pt>
                <c:pt idx="6">
                  <c:v>672</c:v>
                </c:pt>
                <c:pt idx="7">
                  <c:v>710</c:v>
                </c:pt>
                <c:pt idx="8">
                  <c:v>658</c:v>
                </c:pt>
                <c:pt idx="9">
                  <c:v>724</c:v>
                </c:pt>
                <c:pt idx="10">
                  <c:v>725</c:v>
                </c:pt>
                <c:pt idx="11">
                  <c:v>804</c:v>
                </c:pt>
                <c:pt idx="12">
                  <c:v>868</c:v>
                </c:pt>
                <c:pt idx="13">
                  <c:v>886</c:v>
                </c:pt>
                <c:pt idx="14">
                  <c:v>935</c:v>
                </c:pt>
                <c:pt idx="15">
                  <c:v>877</c:v>
                </c:pt>
                <c:pt idx="16">
                  <c:v>907</c:v>
                </c:pt>
                <c:pt idx="17">
                  <c:v>874</c:v>
                </c:pt>
                <c:pt idx="18">
                  <c:v>832</c:v>
                </c:pt>
                <c:pt idx="19">
                  <c:v>843</c:v>
                </c:pt>
                <c:pt idx="20">
                  <c:v>852</c:v>
                </c:pt>
                <c:pt idx="21">
                  <c:v>844</c:v>
                </c:pt>
                <c:pt idx="22">
                  <c:v>815</c:v>
                </c:pt>
                <c:pt idx="23">
                  <c:v>792</c:v>
                </c:pt>
                <c:pt idx="24">
                  <c:v>822</c:v>
                </c:pt>
                <c:pt idx="25">
                  <c:v>790</c:v>
                </c:pt>
                <c:pt idx="26">
                  <c:v>781</c:v>
                </c:pt>
                <c:pt idx="27">
                  <c:v>781</c:v>
                </c:pt>
                <c:pt idx="28">
                  <c:v>840</c:v>
                </c:pt>
                <c:pt idx="29">
                  <c:v>738</c:v>
                </c:pt>
                <c:pt idx="30">
                  <c:v>747</c:v>
                </c:pt>
                <c:pt idx="31">
                  <c:v>777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'980057'!$B$3569:$B$3600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'980057'!$F$3569:$F$3600</c:f>
              <c:numCache>
                <c:formatCode>0</c:formatCode>
                <c:ptCount val="32"/>
                <c:pt idx="7">
                  <c:v>666.87943848582142</c:v>
                </c:pt>
                <c:pt idx="8">
                  <c:v>700.08312596343274</c:v>
                </c:pt>
                <c:pt idx="9">
                  <c:v>734.99159351089475</c:v>
                </c:pt>
                <c:pt idx="10">
                  <c:v>768.89567094439815</c:v>
                </c:pt>
                <c:pt idx="11">
                  <c:v>803.12873153496651</c:v>
                </c:pt>
                <c:pt idx="12">
                  <c:v>833.90825249550437</c:v>
                </c:pt>
                <c:pt idx="13">
                  <c:v>858.45856271559433</c:v>
                </c:pt>
                <c:pt idx="14">
                  <c:v>878.14595423444882</c:v>
                </c:pt>
                <c:pt idx="15">
                  <c:v>890.21711586944627</c:v>
                </c:pt>
                <c:pt idx="16">
                  <c:v>894.13613071145369</c:v>
                </c:pt>
                <c:pt idx="17">
                  <c:v>890.4423153405852</c:v>
                </c:pt>
                <c:pt idx="18">
                  <c:v>881.36081281684085</c:v>
                </c:pt>
                <c:pt idx="19">
                  <c:v>867.20808498571307</c:v>
                </c:pt>
                <c:pt idx="20">
                  <c:v>849.94925747125046</c:v>
                </c:pt>
                <c:pt idx="21">
                  <c:v>831.93287701695988</c:v>
                </c:pt>
                <c:pt idx="22">
                  <c:v>814.02126405473325</c:v>
                </c:pt>
                <c:pt idx="23">
                  <c:v>798.86171558495664</c:v>
                </c:pt>
                <c:pt idx="24">
                  <c:v>787.68880670776002</c:v>
                </c:pt>
                <c:pt idx="25">
                  <c:v>779.68971114203214</c:v>
                </c:pt>
                <c:pt idx="26">
                  <c:v>774.360777264332</c:v>
                </c:pt>
                <c:pt idx="27">
                  <c:v>772.25115935710937</c:v>
                </c:pt>
                <c:pt idx="28">
                  <c:v>772.95550300823641</c:v>
                </c:pt>
                <c:pt idx="29">
                  <c:v>776.09402585283181</c:v>
                </c:pt>
                <c:pt idx="30">
                  <c:v>780.80948029896444</c:v>
                </c:pt>
                <c:pt idx="31">
                  <c:v>786.54876358450008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7120640"/>
        <c:axId val="207187968"/>
      </c:scatterChart>
      <c:valAx>
        <c:axId val="207120640"/>
        <c:scaling>
          <c:orientation val="minMax"/>
        </c:scaling>
        <c:axPos val="b"/>
        <c:numFmt formatCode="General" sourceLinked="1"/>
        <c:tickLblPos val="nextTo"/>
        <c:crossAx val="207187968"/>
        <c:crosses val="autoZero"/>
        <c:crossBetween val="midCat"/>
      </c:valAx>
      <c:valAx>
        <c:axId val="207187968"/>
        <c:scaling>
          <c:orientation val="minMax"/>
          <c:max val="1000"/>
          <c:min val="500"/>
        </c:scaling>
        <c:axPos val="l"/>
        <c:majorGridlines/>
        <c:numFmt formatCode="General" sourceLinked="1"/>
        <c:tickLblPos val="nextTo"/>
        <c:crossAx val="2071206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'980057'!$B$3619:$B$3650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'980057'!$E$3619:$E$3650</c:f>
              <c:numCache>
                <c:formatCode>General</c:formatCode>
                <c:ptCount val="32"/>
                <c:pt idx="0">
                  <c:v>485</c:v>
                </c:pt>
                <c:pt idx="1">
                  <c:v>536</c:v>
                </c:pt>
                <c:pt idx="2">
                  <c:v>573</c:v>
                </c:pt>
                <c:pt idx="3">
                  <c:v>595</c:v>
                </c:pt>
                <c:pt idx="4">
                  <c:v>623</c:v>
                </c:pt>
                <c:pt idx="5">
                  <c:v>619</c:v>
                </c:pt>
                <c:pt idx="6">
                  <c:v>665</c:v>
                </c:pt>
                <c:pt idx="7">
                  <c:v>687</c:v>
                </c:pt>
                <c:pt idx="8">
                  <c:v>712</c:v>
                </c:pt>
                <c:pt idx="9">
                  <c:v>774</c:v>
                </c:pt>
                <c:pt idx="10">
                  <c:v>787</c:v>
                </c:pt>
                <c:pt idx="11">
                  <c:v>868</c:v>
                </c:pt>
                <c:pt idx="12">
                  <c:v>834</c:v>
                </c:pt>
                <c:pt idx="13">
                  <c:v>881</c:v>
                </c:pt>
                <c:pt idx="14">
                  <c:v>915</c:v>
                </c:pt>
                <c:pt idx="15">
                  <c:v>928</c:v>
                </c:pt>
                <c:pt idx="16">
                  <c:v>895</c:v>
                </c:pt>
                <c:pt idx="17">
                  <c:v>889</c:v>
                </c:pt>
                <c:pt idx="18">
                  <c:v>819</c:v>
                </c:pt>
                <c:pt idx="19">
                  <c:v>857</c:v>
                </c:pt>
                <c:pt idx="20">
                  <c:v>840</c:v>
                </c:pt>
                <c:pt idx="21">
                  <c:v>829</c:v>
                </c:pt>
                <c:pt idx="22">
                  <c:v>796</c:v>
                </c:pt>
                <c:pt idx="23">
                  <c:v>763</c:v>
                </c:pt>
                <c:pt idx="24">
                  <c:v>777</c:v>
                </c:pt>
                <c:pt idx="25">
                  <c:v>756</c:v>
                </c:pt>
                <c:pt idx="26">
                  <c:v>843</c:v>
                </c:pt>
                <c:pt idx="27">
                  <c:v>824</c:v>
                </c:pt>
                <c:pt idx="28">
                  <c:v>769</c:v>
                </c:pt>
                <c:pt idx="29">
                  <c:v>741</c:v>
                </c:pt>
                <c:pt idx="30">
                  <c:v>784</c:v>
                </c:pt>
                <c:pt idx="31">
                  <c:v>851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'980057'!$B$3619:$B$3650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'980057'!$F$3619:$F$3650</c:f>
              <c:numCache>
                <c:formatCode>0</c:formatCode>
                <c:ptCount val="32"/>
                <c:pt idx="4">
                  <c:v>613.18379840118473</c:v>
                </c:pt>
                <c:pt idx="5">
                  <c:v>633.12444524621003</c:v>
                </c:pt>
                <c:pt idx="6">
                  <c:v>658.55065388957439</c:v>
                </c:pt>
                <c:pt idx="7">
                  <c:v>689.27837586656415</c:v>
                </c:pt>
                <c:pt idx="8">
                  <c:v>724.18579433101377</c:v>
                </c:pt>
                <c:pt idx="9">
                  <c:v>761.58394884787026</c:v>
                </c:pt>
                <c:pt idx="10">
                  <c:v>797.97347251891335</c:v>
                </c:pt>
                <c:pt idx="11">
                  <c:v>833.98828052649003</c:v>
                </c:pt>
                <c:pt idx="12">
                  <c:v>864.72287465340514</c:v>
                </c:pt>
                <c:pt idx="13">
                  <c:v>886.85185057234594</c:v>
                </c:pt>
                <c:pt idx="14">
                  <c:v>901.0979389399954</c:v>
                </c:pt>
                <c:pt idx="15">
                  <c:v>904.98562136670648</c:v>
                </c:pt>
                <c:pt idx="16">
                  <c:v>898.96759992656769</c:v>
                </c:pt>
                <c:pt idx="17">
                  <c:v>885.09395188718031</c:v>
                </c:pt>
                <c:pt idx="18">
                  <c:v>867.66197722371533</c:v>
                </c:pt>
                <c:pt idx="19">
                  <c:v>846.90066031855815</c:v>
                </c:pt>
                <c:pt idx="20">
                  <c:v>826.16525355468036</c:v>
                </c:pt>
                <c:pt idx="21">
                  <c:v>808.17770180286084</c:v>
                </c:pt>
                <c:pt idx="22">
                  <c:v>793.61197724531087</c:v>
                </c:pt>
                <c:pt idx="23">
                  <c:v>784.14404808797212</c:v>
                </c:pt>
                <c:pt idx="24">
                  <c:v>779.45234403673032</c:v>
                </c:pt>
                <c:pt idx="25">
                  <c:v>778.1724183672336</c:v>
                </c:pt>
                <c:pt idx="26">
                  <c:v>779.8179517266409</c:v>
                </c:pt>
                <c:pt idx="27">
                  <c:v>784.11489110006926</c:v>
                </c:pt>
                <c:pt idx="28">
                  <c:v>789.39053381964357</c:v>
                </c:pt>
                <c:pt idx="29">
                  <c:v>796.49177999594758</c:v>
                </c:pt>
                <c:pt idx="30">
                  <c:v>803.85706865203463</c:v>
                </c:pt>
                <c:pt idx="31">
                  <c:v>811.32746173717362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7233792"/>
        <c:axId val="207236096"/>
      </c:scatterChart>
      <c:valAx>
        <c:axId val="207233792"/>
        <c:scaling>
          <c:orientation val="minMax"/>
        </c:scaling>
        <c:axPos val="b"/>
        <c:numFmt formatCode="General" sourceLinked="1"/>
        <c:tickLblPos val="nextTo"/>
        <c:crossAx val="207236096"/>
        <c:crosses val="autoZero"/>
        <c:crossBetween val="midCat"/>
      </c:valAx>
      <c:valAx>
        <c:axId val="207236096"/>
        <c:scaling>
          <c:orientation val="minMax"/>
          <c:max val="1000"/>
          <c:min val="400"/>
        </c:scaling>
        <c:axPos val="l"/>
        <c:majorGridlines/>
        <c:numFmt formatCode="General" sourceLinked="1"/>
        <c:tickLblPos val="nextTo"/>
        <c:crossAx val="2072337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'980057'!$B$3669:$B$3700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'980057'!$E$3669:$E$3700</c:f>
              <c:numCache>
                <c:formatCode>General</c:formatCode>
                <c:ptCount val="32"/>
                <c:pt idx="0">
                  <c:v>515</c:v>
                </c:pt>
                <c:pt idx="1">
                  <c:v>529</c:v>
                </c:pt>
                <c:pt idx="2">
                  <c:v>597</c:v>
                </c:pt>
                <c:pt idx="3">
                  <c:v>541</c:v>
                </c:pt>
                <c:pt idx="4">
                  <c:v>621</c:v>
                </c:pt>
                <c:pt idx="5">
                  <c:v>687</c:v>
                </c:pt>
                <c:pt idx="6">
                  <c:v>670</c:v>
                </c:pt>
                <c:pt idx="7">
                  <c:v>656</c:v>
                </c:pt>
                <c:pt idx="8">
                  <c:v>703</c:v>
                </c:pt>
                <c:pt idx="9">
                  <c:v>797</c:v>
                </c:pt>
                <c:pt idx="10">
                  <c:v>730</c:v>
                </c:pt>
                <c:pt idx="11">
                  <c:v>765</c:v>
                </c:pt>
                <c:pt idx="12">
                  <c:v>797</c:v>
                </c:pt>
                <c:pt idx="13">
                  <c:v>877</c:v>
                </c:pt>
                <c:pt idx="14">
                  <c:v>871</c:v>
                </c:pt>
                <c:pt idx="15">
                  <c:v>863</c:v>
                </c:pt>
                <c:pt idx="16">
                  <c:v>908</c:v>
                </c:pt>
                <c:pt idx="17">
                  <c:v>840</c:v>
                </c:pt>
                <c:pt idx="18">
                  <c:v>852</c:v>
                </c:pt>
                <c:pt idx="19">
                  <c:v>841</c:v>
                </c:pt>
                <c:pt idx="20">
                  <c:v>833</c:v>
                </c:pt>
                <c:pt idx="21">
                  <c:v>824</c:v>
                </c:pt>
                <c:pt idx="22">
                  <c:v>779</c:v>
                </c:pt>
                <c:pt idx="23">
                  <c:v>792</c:v>
                </c:pt>
                <c:pt idx="24">
                  <c:v>789</c:v>
                </c:pt>
                <c:pt idx="25">
                  <c:v>767</c:v>
                </c:pt>
                <c:pt idx="26">
                  <c:v>842</c:v>
                </c:pt>
                <c:pt idx="27">
                  <c:v>854</c:v>
                </c:pt>
                <c:pt idx="28">
                  <c:v>748</c:v>
                </c:pt>
                <c:pt idx="29">
                  <c:v>750</c:v>
                </c:pt>
                <c:pt idx="30">
                  <c:v>731</c:v>
                </c:pt>
                <c:pt idx="31">
                  <c:v>847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'980057'!$B$3669:$B$3700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'980057'!$F$3669:$F$3700</c:f>
              <c:numCache>
                <c:formatCode>0</c:formatCode>
                <c:ptCount val="32"/>
                <c:pt idx="5">
                  <c:v>665.93224619766966</c:v>
                </c:pt>
                <c:pt idx="6">
                  <c:v>677.20496930655793</c:v>
                </c:pt>
                <c:pt idx="7">
                  <c:v>691.88041587997373</c:v>
                </c:pt>
                <c:pt idx="8">
                  <c:v>710.38363190028826</c:v>
                </c:pt>
                <c:pt idx="9">
                  <c:v>732.78343803573102</c:v>
                </c:pt>
                <c:pt idx="10">
                  <c:v>757.61228754448598</c:v>
                </c:pt>
                <c:pt idx="11">
                  <c:v>785.88166131297362</c:v>
                </c:pt>
                <c:pt idx="12">
                  <c:v>814.12267713925678</c:v>
                </c:pt>
                <c:pt idx="13">
                  <c:v>838.59723586383404</c:v>
                </c:pt>
                <c:pt idx="14">
                  <c:v>859.45720082188916</c:v>
                </c:pt>
                <c:pt idx="15">
                  <c:v>872.69552331063858</c:v>
                </c:pt>
                <c:pt idx="16">
                  <c:v>876.82082553936857</c:v>
                </c:pt>
                <c:pt idx="17">
                  <c:v>872.15040591206059</c:v>
                </c:pt>
                <c:pt idx="18">
                  <c:v>861.52875285986147</c:v>
                </c:pt>
                <c:pt idx="19">
                  <c:v>845.88746797458566</c:v>
                </c:pt>
                <c:pt idx="20">
                  <c:v>828.22272650072443</c:v>
                </c:pt>
                <c:pt idx="21">
                  <c:v>811.58851224338491</c:v>
                </c:pt>
                <c:pt idx="22">
                  <c:v>797.20043888054136</c:v>
                </c:pt>
                <c:pt idx="23">
                  <c:v>787.14529219987446</c:v>
                </c:pt>
                <c:pt idx="24">
                  <c:v>781.49212549931769</c:v>
                </c:pt>
                <c:pt idx="25">
                  <c:v>778.98345389978601</c:v>
                </c:pt>
                <c:pt idx="26">
                  <c:v>779.01664385154743</c:v>
                </c:pt>
                <c:pt idx="27">
                  <c:v>781.31917584391124</c:v>
                </c:pt>
                <c:pt idx="28">
                  <c:v>784.6158085904882</c:v>
                </c:pt>
                <c:pt idx="29">
                  <c:v>789.24501891906937</c:v>
                </c:pt>
                <c:pt idx="30">
                  <c:v>794.10622846470949</c:v>
                </c:pt>
                <c:pt idx="31">
                  <c:v>799.0431623709618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7319424"/>
        <c:axId val="207347712"/>
      </c:scatterChart>
      <c:valAx>
        <c:axId val="207319424"/>
        <c:scaling>
          <c:orientation val="minMax"/>
        </c:scaling>
        <c:axPos val="b"/>
        <c:numFmt formatCode="General" sourceLinked="1"/>
        <c:tickLblPos val="nextTo"/>
        <c:crossAx val="207347712"/>
        <c:crosses val="autoZero"/>
        <c:crossBetween val="midCat"/>
      </c:valAx>
      <c:valAx>
        <c:axId val="207347712"/>
        <c:scaling>
          <c:orientation val="minMax"/>
          <c:max val="1000"/>
          <c:min val="500"/>
        </c:scaling>
        <c:axPos val="l"/>
        <c:majorGridlines/>
        <c:numFmt formatCode="General" sourceLinked="1"/>
        <c:tickLblPos val="nextTo"/>
        <c:crossAx val="2073194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'980057'!$B$3719:$B$3750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'980057'!$E$3719:$E$3750</c:f>
              <c:numCache>
                <c:formatCode>General</c:formatCode>
                <c:ptCount val="32"/>
                <c:pt idx="0">
                  <c:v>536</c:v>
                </c:pt>
                <c:pt idx="1">
                  <c:v>521</c:v>
                </c:pt>
                <c:pt idx="2">
                  <c:v>566</c:v>
                </c:pt>
                <c:pt idx="3">
                  <c:v>603</c:v>
                </c:pt>
                <c:pt idx="4">
                  <c:v>588</c:v>
                </c:pt>
                <c:pt idx="5">
                  <c:v>638</c:v>
                </c:pt>
                <c:pt idx="6">
                  <c:v>676</c:v>
                </c:pt>
                <c:pt idx="7">
                  <c:v>703</c:v>
                </c:pt>
                <c:pt idx="8">
                  <c:v>720</c:v>
                </c:pt>
                <c:pt idx="9">
                  <c:v>777</c:v>
                </c:pt>
                <c:pt idx="10">
                  <c:v>756</c:v>
                </c:pt>
                <c:pt idx="11">
                  <c:v>824</c:v>
                </c:pt>
                <c:pt idx="12">
                  <c:v>813</c:v>
                </c:pt>
                <c:pt idx="13">
                  <c:v>831</c:v>
                </c:pt>
                <c:pt idx="14">
                  <c:v>930</c:v>
                </c:pt>
                <c:pt idx="15">
                  <c:v>896</c:v>
                </c:pt>
                <c:pt idx="16">
                  <c:v>897</c:v>
                </c:pt>
                <c:pt idx="17">
                  <c:v>957</c:v>
                </c:pt>
                <c:pt idx="18">
                  <c:v>885</c:v>
                </c:pt>
                <c:pt idx="19">
                  <c:v>873</c:v>
                </c:pt>
                <c:pt idx="20">
                  <c:v>869</c:v>
                </c:pt>
                <c:pt idx="21">
                  <c:v>823</c:v>
                </c:pt>
                <c:pt idx="22">
                  <c:v>834</c:v>
                </c:pt>
                <c:pt idx="23">
                  <c:v>827</c:v>
                </c:pt>
                <c:pt idx="24">
                  <c:v>759</c:v>
                </c:pt>
                <c:pt idx="25">
                  <c:v>765</c:v>
                </c:pt>
                <c:pt idx="26">
                  <c:v>785</c:v>
                </c:pt>
                <c:pt idx="27">
                  <c:v>797</c:v>
                </c:pt>
                <c:pt idx="28">
                  <c:v>800</c:v>
                </c:pt>
                <c:pt idx="29">
                  <c:v>786</c:v>
                </c:pt>
                <c:pt idx="30">
                  <c:v>729</c:v>
                </c:pt>
                <c:pt idx="31">
                  <c:v>800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'980057'!$B$3719:$B$3750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'980057'!$F$3719:$F$3750</c:f>
              <c:numCache>
                <c:formatCode>0</c:formatCode>
                <c:ptCount val="32"/>
                <c:pt idx="0">
                  <c:v>531.6461051838254</c:v>
                </c:pt>
                <c:pt idx="1">
                  <c:v>545.91613327698781</c:v>
                </c:pt>
                <c:pt idx="2">
                  <c:v>563.20628314318299</c:v>
                </c:pt>
                <c:pt idx="3">
                  <c:v>582.62005367575239</c:v>
                </c:pt>
                <c:pt idx="4">
                  <c:v>604.85470228734289</c:v>
                </c:pt>
                <c:pt idx="5">
                  <c:v>628.61178274694646</c:v>
                </c:pt>
                <c:pt idx="6">
                  <c:v>656.75864825580311</c:v>
                </c:pt>
                <c:pt idx="7">
                  <c:v>688.30011241199338</c:v>
                </c:pt>
                <c:pt idx="8">
                  <c:v>721.78614593710597</c:v>
                </c:pt>
                <c:pt idx="9">
                  <c:v>755.82891986000413</c:v>
                </c:pt>
                <c:pt idx="10">
                  <c:v>787.93222628244462</c:v>
                </c:pt>
                <c:pt idx="11">
                  <c:v>819.53909850999469</c:v>
                </c:pt>
                <c:pt idx="12">
                  <c:v>847.37750373394806</c:v>
                </c:pt>
                <c:pt idx="13">
                  <c:v>869.26627829159679</c:v>
                </c:pt>
                <c:pt idx="14">
                  <c:v>886.69084920143246</c:v>
                </c:pt>
                <c:pt idx="15">
                  <c:v>897.41193200442819</c:v>
                </c:pt>
                <c:pt idx="16">
                  <c:v>901.06100670104718</c:v>
                </c:pt>
                <c:pt idx="17">
                  <c:v>898.07834932148012</c:v>
                </c:pt>
                <c:pt idx="18">
                  <c:v>890.26833542208124</c:v>
                </c:pt>
                <c:pt idx="19">
                  <c:v>877.74399209659202</c:v>
                </c:pt>
                <c:pt idx="20">
                  <c:v>861.99273438141745</c:v>
                </c:pt>
                <c:pt idx="21">
                  <c:v>844.92511987123419</c:v>
                </c:pt>
                <c:pt idx="22">
                  <c:v>827.13011705077872</c:v>
                </c:pt>
                <c:pt idx="23">
                  <c:v>811.10931815739002</c:v>
                </c:pt>
                <c:pt idx="24">
                  <c:v>798.3348085949591</c:v>
                </c:pt>
                <c:pt idx="25">
                  <c:v>788.1539790293906</c:v>
                </c:pt>
                <c:pt idx="26">
                  <c:v>779.99841394631744</c:v>
                </c:pt>
                <c:pt idx="27">
                  <c:v>774.68496204469989</c:v>
                </c:pt>
                <c:pt idx="28">
                  <c:v>772.6132851361067</c:v>
                </c:pt>
                <c:pt idx="29">
                  <c:v>772.83038031967158</c:v>
                </c:pt>
                <c:pt idx="30">
                  <c:v>775.1308649227143</c:v>
                </c:pt>
                <c:pt idx="31">
                  <c:v>778.89775483226833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7515008"/>
        <c:axId val="207516800"/>
      </c:scatterChart>
      <c:valAx>
        <c:axId val="207515008"/>
        <c:scaling>
          <c:orientation val="minMax"/>
        </c:scaling>
        <c:axPos val="b"/>
        <c:numFmt formatCode="General" sourceLinked="1"/>
        <c:tickLblPos val="nextTo"/>
        <c:crossAx val="207516800"/>
        <c:crosses val="autoZero"/>
        <c:crossBetween val="midCat"/>
      </c:valAx>
      <c:valAx>
        <c:axId val="207516800"/>
        <c:scaling>
          <c:orientation val="minMax"/>
          <c:max val="1100"/>
          <c:min val="450"/>
        </c:scaling>
        <c:axPos val="l"/>
        <c:majorGridlines/>
        <c:numFmt formatCode="General" sourceLinked="1"/>
        <c:tickLblPos val="nextTo"/>
        <c:crossAx val="2075150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tx>
            <c:v>0.15 mm</c:v>
          </c:tx>
          <c:spPr>
            <a:ln w="28575">
              <a:solidFill>
                <a:schemeClr val="accent1"/>
              </a:solidFill>
            </a:ln>
          </c:spPr>
          <c:errBars>
            <c:errDir val="y"/>
            <c:errBarType val="both"/>
            <c:errValType val="fixedVal"/>
            <c:val val="1.7000000000000005E-2"/>
          </c:errBars>
          <c:xVal>
            <c:numRef>
              <c:f>Work!$AI$8:$AI$42</c:f>
              <c:numCache>
                <c:formatCode>General</c:formatCode>
                <c:ptCount val="35"/>
                <c:pt idx="0">
                  <c:v>-24</c:v>
                </c:pt>
                <c:pt idx="1">
                  <c:v>-16</c:v>
                </c:pt>
                <c:pt idx="2">
                  <c:v>-15</c:v>
                </c:pt>
                <c:pt idx="3">
                  <c:v>-14</c:v>
                </c:pt>
                <c:pt idx="4">
                  <c:v>-13</c:v>
                </c:pt>
                <c:pt idx="5">
                  <c:v>-12</c:v>
                </c:pt>
                <c:pt idx="6">
                  <c:v>-11</c:v>
                </c:pt>
                <c:pt idx="7">
                  <c:v>-10</c:v>
                </c:pt>
                <c:pt idx="8">
                  <c:v>-9</c:v>
                </c:pt>
                <c:pt idx="9">
                  <c:v>-8</c:v>
                </c:pt>
                <c:pt idx="10">
                  <c:v>-7</c:v>
                </c:pt>
                <c:pt idx="11">
                  <c:v>-6</c:v>
                </c:pt>
                <c:pt idx="12">
                  <c:v>-5</c:v>
                </c:pt>
                <c:pt idx="13">
                  <c:v>-4</c:v>
                </c:pt>
                <c:pt idx="14">
                  <c:v>-3</c:v>
                </c:pt>
                <c:pt idx="15">
                  <c:v>-2</c:v>
                </c:pt>
                <c:pt idx="16">
                  <c:v>-1</c:v>
                </c:pt>
                <c:pt idx="17">
                  <c:v>0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7</c:v>
                </c:pt>
                <c:pt idx="25">
                  <c:v>8</c:v>
                </c:pt>
                <c:pt idx="26">
                  <c:v>9</c:v>
                </c:pt>
                <c:pt idx="27">
                  <c:v>10</c:v>
                </c:pt>
                <c:pt idx="28">
                  <c:v>11</c:v>
                </c:pt>
                <c:pt idx="29">
                  <c:v>12</c:v>
                </c:pt>
                <c:pt idx="30">
                  <c:v>13</c:v>
                </c:pt>
                <c:pt idx="31">
                  <c:v>14</c:v>
                </c:pt>
                <c:pt idx="32">
                  <c:v>15</c:v>
                </c:pt>
                <c:pt idx="33">
                  <c:v>16</c:v>
                </c:pt>
                <c:pt idx="34">
                  <c:v>24</c:v>
                </c:pt>
              </c:numCache>
            </c:numRef>
          </c:xVal>
          <c:yVal>
            <c:numRef>
              <c:f>Work!$AJ$8:$AJ$42</c:f>
              <c:numCache>
                <c:formatCode>0.000</c:formatCode>
                <c:ptCount val="35"/>
                <c:pt idx="0">
                  <c:v>-90.304339556518229</c:v>
                </c:pt>
                <c:pt idx="1">
                  <c:v>-90.200649698350645</c:v>
                </c:pt>
                <c:pt idx="2">
                  <c:v>-90.169130734069242</c:v>
                </c:pt>
                <c:pt idx="3">
                  <c:v>-90.131934256597603</c:v>
                </c:pt>
                <c:pt idx="4">
                  <c:v>-90.087324392483723</c:v>
                </c:pt>
                <c:pt idx="5">
                  <c:v>-90.005761237185425</c:v>
                </c:pt>
                <c:pt idx="6">
                  <c:v>-89.990361753200929</c:v>
                </c:pt>
                <c:pt idx="7">
                  <c:v>-90.10750978707388</c:v>
                </c:pt>
                <c:pt idx="8">
                  <c:v>-90.200723890413158</c:v>
                </c:pt>
                <c:pt idx="9">
                  <c:v>-90.139972842747611</c:v>
                </c:pt>
                <c:pt idx="10">
                  <c:v>-90.22477070594627</c:v>
                </c:pt>
                <c:pt idx="11">
                  <c:v>-90.250401226876832</c:v>
                </c:pt>
                <c:pt idx="12">
                  <c:v>-90.222903444583125</c:v>
                </c:pt>
                <c:pt idx="13">
                  <c:v>-90.294516421424532</c:v>
                </c:pt>
                <c:pt idx="14">
                  <c:v>-90.234075401273898</c:v>
                </c:pt>
                <c:pt idx="15">
                  <c:v>-90.26640372202165</c:v>
                </c:pt>
                <c:pt idx="16">
                  <c:v>-90.364585634272672</c:v>
                </c:pt>
                <c:pt idx="17">
                  <c:v>-90.215931723771135</c:v>
                </c:pt>
                <c:pt idx="18">
                  <c:v>-90.276182154269165</c:v>
                </c:pt>
                <c:pt idx="19">
                  <c:v>-90.179853710700712</c:v>
                </c:pt>
                <c:pt idx="20">
                  <c:v>-90.233579659511904</c:v>
                </c:pt>
                <c:pt idx="21">
                  <c:v>-90.195784044778762</c:v>
                </c:pt>
                <c:pt idx="22">
                  <c:v>-90.155379797321814</c:v>
                </c:pt>
                <c:pt idx="23">
                  <c:v>-90.117823174839899</c:v>
                </c:pt>
                <c:pt idx="24">
                  <c:v>-90.087517949921164</c:v>
                </c:pt>
                <c:pt idx="25">
                  <c:v>-90.178115537255024</c:v>
                </c:pt>
                <c:pt idx="26">
                  <c:v>-90.207978170755581</c:v>
                </c:pt>
                <c:pt idx="27">
                  <c:v>-90.164855517923229</c:v>
                </c:pt>
                <c:pt idx="28">
                  <c:v>-90.041842369462032</c:v>
                </c:pt>
                <c:pt idx="29">
                  <c:v>-90.018497805065607</c:v>
                </c:pt>
                <c:pt idx="30">
                  <c:v>-90.036830625658965</c:v>
                </c:pt>
                <c:pt idx="31">
                  <c:v>-90.131702583966302</c:v>
                </c:pt>
                <c:pt idx="32">
                  <c:v>-90.138694973772985</c:v>
                </c:pt>
                <c:pt idx="33">
                  <c:v>-90.183816121107967</c:v>
                </c:pt>
                <c:pt idx="34">
                  <c:v>-90.315271639620661</c:v>
                </c:pt>
              </c:numCache>
            </c:numRef>
          </c:yVal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05E-2"/>
          </c:errBars>
          <c:xVal>
            <c:numRef>
              <c:f>Work!$AI$44:$AI$56</c:f>
              <c:numCache>
                <c:formatCode>General</c:formatCode>
                <c:ptCount val="13"/>
                <c:pt idx="0">
                  <c:v>-24</c:v>
                </c:pt>
                <c:pt idx="1">
                  <c:v>-16</c:v>
                </c:pt>
                <c:pt idx="2">
                  <c:v>-12</c:v>
                </c:pt>
                <c:pt idx="3">
                  <c:v>-9</c:v>
                </c:pt>
                <c:pt idx="4">
                  <c:v>-6</c:v>
                </c:pt>
                <c:pt idx="5">
                  <c:v>-3</c:v>
                </c:pt>
                <c:pt idx="6">
                  <c:v>0</c:v>
                </c:pt>
                <c:pt idx="7">
                  <c:v>3</c:v>
                </c:pt>
                <c:pt idx="8">
                  <c:v>6</c:v>
                </c:pt>
                <c:pt idx="9">
                  <c:v>9</c:v>
                </c:pt>
                <c:pt idx="10">
                  <c:v>12</c:v>
                </c:pt>
                <c:pt idx="11">
                  <c:v>16</c:v>
                </c:pt>
                <c:pt idx="12">
                  <c:v>24</c:v>
                </c:pt>
              </c:numCache>
            </c:numRef>
          </c:xVal>
          <c:yVal>
            <c:numRef>
              <c:f>Work!$AJ$44:$AJ$56</c:f>
              <c:numCache>
                <c:formatCode>0.000</c:formatCode>
                <c:ptCount val="13"/>
                <c:pt idx="0">
                  <c:v>-90.25687352461901</c:v>
                </c:pt>
                <c:pt idx="1">
                  <c:v>-90.214442363334442</c:v>
                </c:pt>
                <c:pt idx="2">
                  <c:v>-90.018391275557278</c:v>
                </c:pt>
                <c:pt idx="3">
                  <c:v>-90.012425357550867</c:v>
                </c:pt>
                <c:pt idx="4">
                  <c:v>-90.145431454688733</c:v>
                </c:pt>
                <c:pt idx="5">
                  <c:v>-90.209050852776898</c:v>
                </c:pt>
                <c:pt idx="6">
                  <c:v>-90.166401215343043</c:v>
                </c:pt>
                <c:pt idx="7">
                  <c:v>-90.121404330966158</c:v>
                </c:pt>
                <c:pt idx="8">
                  <c:v>-90.166322054741215</c:v>
                </c:pt>
                <c:pt idx="9">
                  <c:v>-90.083941046957023</c:v>
                </c:pt>
                <c:pt idx="10">
                  <c:v>-90.006996036391115</c:v>
                </c:pt>
                <c:pt idx="11">
                  <c:v>-90.228273999332046</c:v>
                </c:pt>
                <c:pt idx="12">
                  <c:v>-90.281396179247281</c:v>
                </c:pt>
              </c:numCache>
            </c:numRef>
          </c:yVal>
        </c:ser>
        <c:axId val="179491200"/>
        <c:axId val="179492736"/>
      </c:scatterChart>
      <c:valAx>
        <c:axId val="179491200"/>
        <c:scaling>
          <c:orientation val="minMax"/>
        </c:scaling>
        <c:axPos val="b"/>
        <c:numFmt formatCode="General" sourceLinked="1"/>
        <c:tickLblPos val="nextTo"/>
        <c:crossAx val="179492736"/>
        <c:crosses val="autoZero"/>
        <c:crossBetween val="midCat"/>
      </c:valAx>
      <c:valAx>
        <c:axId val="179492736"/>
        <c:scaling>
          <c:orientation val="minMax"/>
        </c:scaling>
        <c:axPos val="l"/>
        <c:majorGridlines/>
        <c:numFmt formatCode="0.000" sourceLinked="1"/>
        <c:tickLblPos val="nextTo"/>
        <c:crossAx val="17949120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tx>
            <c:v>0.15 mm</c:v>
          </c:tx>
          <c:spPr>
            <a:ln w="28575">
              <a:solidFill>
                <a:schemeClr val="tx2">
                  <a:lumMod val="60000"/>
                  <a:lumOff val="40000"/>
                </a:schemeClr>
              </a:solidFill>
            </a:ln>
          </c:spPr>
          <c:errBars>
            <c:errDir val="y"/>
            <c:errBarType val="both"/>
            <c:errValType val="fixedVal"/>
            <c:val val="1.7000000000000005E-2"/>
          </c:errBars>
          <c:xVal>
            <c:numRef>
              <c:f>Work!$AI$8:$AI$42</c:f>
              <c:numCache>
                <c:formatCode>General</c:formatCode>
                <c:ptCount val="35"/>
                <c:pt idx="0">
                  <c:v>-24</c:v>
                </c:pt>
                <c:pt idx="1">
                  <c:v>-16</c:v>
                </c:pt>
                <c:pt idx="2">
                  <c:v>-15</c:v>
                </c:pt>
                <c:pt idx="3">
                  <c:v>-14</c:v>
                </c:pt>
                <c:pt idx="4">
                  <c:v>-13</c:v>
                </c:pt>
                <c:pt idx="5">
                  <c:v>-12</c:v>
                </c:pt>
                <c:pt idx="6">
                  <c:v>-11</c:v>
                </c:pt>
                <c:pt idx="7">
                  <c:v>-10</c:v>
                </c:pt>
                <c:pt idx="8">
                  <c:v>-9</c:v>
                </c:pt>
                <c:pt idx="9">
                  <c:v>-8</c:v>
                </c:pt>
                <c:pt idx="10">
                  <c:v>-7</c:v>
                </c:pt>
                <c:pt idx="11">
                  <c:v>-6</c:v>
                </c:pt>
                <c:pt idx="12">
                  <c:v>-5</c:v>
                </c:pt>
                <c:pt idx="13">
                  <c:v>-4</c:v>
                </c:pt>
                <c:pt idx="14">
                  <c:v>-3</c:v>
                </c:pt>
                <c:pt idx="15">
                  <c:v>-2</c:v>
                </c:pt>
                <c:pt idx="16">
                  <c:v>-1</c:v>
                </c:pt>
                <c:pt idx="17">
                  <c:v>0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7</c:v>
                </c:pt>
                <c:pt idx="25">
                  <c:v>8</c:v>
                </c:pt>
                <c:pt idx="26">
                  <c:v>9</c:v>
                </c:pt>
                <c:pt idx="27">
                  <c:v>10</c:v>
                </c:pt>
                <c:pt idx="28">
                  <c:v>11</c:v>
                </c:pt>
                <c:pt idx="29">
                  <c:v>12</c:v>
                </c:pt>
                <c:pt idx="30">
                  <c:v>13</c:v>
                </c:pt>
                <c:pt idx="31">
                  <c:v>14</c:v>
                </c:pt>
                <c:pt idx="32">
                  <c:v>15</c:v>
                </c:pt>
                <c:pt idx="33">
                  <c:v>16</c:v>
                </c:pt>
                <c:pt idx="34">
                  <c:v>24</c:v>
                </c:pt>
              </c:numCache>
            </c:numRef>
          </c:xVal>
          <c:yVal>
            <c:numRef>
              <c:f>Work!$AP$8:$AP$42</c:f>
              <c:numCache>
                <c:formatCode>0</c:formatCode>
                <c:ptCount val="35"/>
                <c:pt idx="0">
                  <c:v>-357.87561671758857</c:v>
                </c:pt>
                <c:pt idx="1">
                  <c:v>540.49654190249657</c:v>
                </c:pt>
                <c:pt idx="2">
                  <c:v>814.06041513883622</c:v>
                </c:pt>
                <c:pt idx="3">
                  <c:v>1137.1913343001777</c:v>
                </c:pt>
                <c:pt idx="4">
                  <c:v>1525.1378713180814</c:v>
                </c:pt>
                <c:pt idx="5">
                  <c:v>2235.6170251289968</c:v>
                </c:pt>
                <c:pt idx="6">
                  <c:v>2369.9287781435205</c:v>
                </c:pt>
                <c:pt idx="7">
                  <c:v>1349.5409756264901</c:v>
                </c:pt>
                <c:pt idx="8">
                  <c:v>-1038.6799626637589</c:v>
                </c:pt>
                <c:pt idx="9">
                  <c:v>-512.03260418333184</c:v>
                </c:pt>
                <c:pt idx="10">
                  <c:v>-1246.9096214042979</c:v>
                </c:pt>
                <c:pt idx="11">
                  <c:v>-1468.7091782551665</c:v>
                </c:pt>
                <c:pt idx="12">
                  <c:v>-1230.7450457613259</c:v>
                </c:pt>
                <c:pt idx="13">
                  <c:v>-1850.1225552171361</c:v>
                </c:pt>
                <c:pt idx="14">
                  <c:v>-1327.4470922566466</c:v>
                </c:pt>
                <c:pt idx="15">
                  <c:v>-1607.1151479479677</c:v>
                </c:pt>
                <c:pt idx="16">
                  <c:v>-2455.0281724469005</c:v>
                </c:pt>
                <c:pt idx="17">
                  <c:v>-1170.3850332058146</c:v>
                </c:pt>
                <c:pt idx="18">
                  <c:v>-1691.6605799337681</c:v>
                </c:pt>
                <c:pt idx="19">
                  <c:v>-857.85182435407114</c:v>
                </c:pt>
                <c:pt idx="20">
                  <c:v>-1323.1566568185115</c:v>
                </c:pt>
                <c:pt idx="21">
                  <c:v>-995.88793956926418</c:v>
                </c:pt>
                <c:pt idx="22">
                  <c:v>-645.67374764301292</c:v>
                </c:pt>
                <c:pt idx="23">
                  <c:v>-319.81031925456404</c:v>
                </c:pt>
                <c:pt idx="24">
                  <c:v>-56.631004971657369</c:v>
                </c:pt>
                <c:pt idx="25">
                  <c:v>-842.78709985956493</c:v>
                </c:pt>
                <c:pt idx="26">
                  <c:v>-1101.5110536562922</c:v>
                </c:pt>
                <c:pt idx="27">
                  <c:v>851.18383301034442</c:v>
                </c:pt>
                <c:pt idx="28">
                  <c:v>1921.1351216978539</c:v>
                </c:pt>
                <c:pt idx="29">
                  <c:v>2124.5716515209933</c:v>
                </c:pt>
                <c:pt idx="30">
                  <c:v>1964.7995641653924</c:v>
                </c:pt>
                <c:pt idx="31">
                  <c:v>1139.2048907594817</c:v>
                </c:pt>
                <c:pt idx="32">
                  <c:v>1078.4366946944285</c:v>
                </c:pt>
                <c:pt idx="33">
                  <c:v>686.57288789659981</c:v>
                </c:pt>
                <c:pt idx="34">
                  <c:v>-452.44984947121389</c:v>
                </c:pt>
              </c:numCache>
            </c:numRef>
          </c:yVal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val val="1.7000000000000005E-2"/>
          </c:errBars>
          <c:xVal>
            <c:numRef>
              <c:f>Work!$AI$44:$AI$56</c:f>
              <c:numCache>
                <c:formatCode>General</c:formatCode>
                <c:ptCount val="13"/>
                <c:pt idx="0">
                  <c:v>-24</c:v>
                </c:pt>
                <c:pt idx="1">
                  <c:v>-16</c:v>
                </c:pt>
                <c:pt idx="2">
                  <c:v>-12</c:v>
                </c:pt>
                <c:pt idx="3">
                  <c:v>-9</c:v>
                </c:pt>
                <c:pt idx="4">
                  <c:v>-6</c:v>
                </c:pt>
                <c:pt idx="5">
                  <c:v>-3</c:v>
                </c:pt>
                <c:pt idx="6">
                  <c:v>0</c:v>
                </c:pt>
                <c:pt idx="7">
                  <c:v>3</c:v>
                </c:pt>
                <c:pt idx="8">
                  <c:v>6</c:v>
                </c:pt>
                <c:pt idx="9">
                  <c:v>9</c:v>
                </c:pt>
                <c:pt idx="10">
                  <c:v>12</c:v>
                </c:pt>
                <c:pt idx="11">
                  <c:v>16</c:v>
                </c:pt>
                <c:pt idx="12">
                  <c:v>24</c:v>
                </c:pt>
              </c:numCache>
            </c:numRef>
          </c:xVal>
          <c:yVal>
            <c:numRef>
              <c:f>Work!$AP$44:$AP$56</c:f>
              <c:numCache>
                <c:formatCode>0</c:formatCode>
                <c:ptCount val="13"/>
                <c:pt idx="0">
                  <c:v>53.069637972855155</c:v>
                </c:pt>
                <c:pt idx="1">
                  <c:v>420.85612272221056</c:v>
                </c:pt>
                <c:pt idx="2">
                  <c:v>2125.5002890904484</c:v>
                </c:pt>
                <c:pt idx="3">
                  <c:v>2177.5104374766574</c:v>
                </c:pt>
                <c:pt idx="4">
                  <c:v>1019.9030069259196</c:v>
                </c:pt>
                <c:pt idx="5">
                  <c:v>467.61806477650055</c:v>
                </c:pt>
                <c:pt idx="6">
                  <c:v>837.76144323003393</c:v>
                </c:pt>
                <c:pt idx="7">
                  <c:v>1228.7233087820239</c:v>
                </c:pt>
                <c:pt idx="8">
                  <c:v>838.44883785300453</c:v>
                </c:pt>
                <c:pt idx="9">
                  <c:v>1554.5793571711285</c:v>
                </c:pt>
                <c:pt idx="10">
                  <c:v>2224.8496532102331</c:v>
                </c:pt>
                <c:pt idx="11">
                  <c:v>300.9209425804051</c:v>
                </c:pt>
                <c:pt idx="12">
                  <c:v>-159.30301906103219</c:v>
                </c:pt>
              </c:numCache>
            </c:numRef>
          </c:yVal>
        </c:ser>
        <c:axId val="179182208"/>
        <c:axId val="179196288"/>
      </c:scatterChart>
      <c:valAx>
        <c:axId val="179182208"/>
        <c:scaling>
          <c:orientation val="minMax"/>
        </c:scaling>
        <c:axPos val="b"/>
        <c:numFmt formatCode="General" sourceLinked="1"/>
        <c:tickLblPos val="nextTo"/>
        <c:crossAx val="179196288"/>
        <c:crosses val="autoZero"/>
        <c:crossBetween val="midCat"/>
      </c:valAx>
      <c:valAx>
        <c:axId val="179196288"/>
        <c:scaling>
          <c:orientation val="minMax"/>
        </c:scaling>
        <c:axPos val="l"/>
        <c:majorGridlines/>
        <c:numFmt formatCode="0" sourceLinked="1"/>
        <c:tickLblPos val="nextTo"/>
        <c:crossAx val="17918220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Work!$AH$58:$AH$66</c:f>
              <c:numCache>
                <c:formatCode>General</c:formatCode>
                <c:ptCount val="9"/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0.75</c:v>
                </c:pt>
                <c:pt idx="5">
                  <c:v>0.75</c:v>
                </c:pt>
                <c:pt idx="6">
                  <c:v>0.75</c:v>
                </c:pt>
                <c:pt idx="7">
                  <c:v>0.75</c:v>
                </c:pt>
                <c:pt idx="8">
                  <c:v>0.75</c:v>
                </c:pt>
              </c:numCache>
            </c:numRef>
          </c:xVal>
          <c:yVal>
            <c:numRef>
              <c:f>Work!$AP$58:$AP$66</c:f>
              <c:numCache>
                <c:formatCode>0</c:formatCode>
                <c:ptCount val="9"/>
                <c:pt idx="1">
                  <c:v>318.18567060673251</c:v>
                </c:pt>
                <c:pt idx="2">
                  <c:v>1162.1237283183909</c:v>
                </c:pt>
                <c:pt idx="3">
                  <c:v>983.30217835150643</c:v>
                </c:pt>
                <c:pt idx="4">
                  <c:v>490942781.25481415</c:v>
                </c:pt>
                <c:pt idx="5">
                  <c:v>1274.6535310492754</c:v>
                </c:pt>
                <c:pt idx="6">
                  <c:v>1686.0212906386641</c:v>
                </c:pt>
                <c:pt idx="7">
                  <c:v>490942781.25481415</c:v>
                </c:pt>
                <c:pt idx="8">
                  <c:v>490942781.25481415</c:v>
                </c:pt>
              </c:numCache>
            </c:numRef>
          </c:yVal>
        </c:ser>
        <c:axId val="179204480"/>
        <c:axId val="179222784"/>
      </c:scatterChart>
      <c:valAx>
        <c:axId val="1792044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CA" sz="1400"/>
                  <a:t>Depth</a:t>
                </a:r>
                <a:r>
                  <a:rPr lang="en-CA" sz="1400" baseline="0"/>
                  <a:t> (mm)</a:t>
                </a:r>
                <a:endParaRPr lang="en-CA" sz="1400"/>
              </a:p>
            </c:rich>
          </c:tx>
          <c:layout>
            <c:manualLayout>
              <c:xMode val="edge"/>
              <c:yMode val="edge"/>
              <c:x val="0.49394415426957555"/>
              <c:y val="0.9152968316610951"/>
            </c:manualLayout>
          </c:layout>
        </c:title>
        <c:numFmt formatCode="General" sourceLinked="1"/>
        <c:tickLblPos val="nextTo"/>
        <c:crossAx val="179222784"/>
        <c:crosses val="autoZero"/>
        <c:crossBetween val="midCat"/>
      </c:valAx>
      <c:valAx>
        <c:axId val="17922278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400">
                    <a:latin typeface="+mn-lt"/>
                  </a:defRPr>
                </a:pPr>
                <a:r>
                  <a:rPr lang="en-CA" sz="1400">
                    <a:latin typeface="Symbol" pitchFamily="18" charset="2"/>
                  </a:rPr>
                  <a:t>m</a:t>
                </a:r>
                <a:r>
                  <a:rPr lang="en-CA" sz="1400">
                    <a:latin typeface="+mn-lt"/>
                  </a:rPr>
                  <a:t>strain</a:t>
                </a:r>
              </a:p>
            </c:rich>
          </c:tx>
          <c:layout/>
        </c:title>
        <c:numFmt formatCode="0" sourceLinked="1"/>
        <c:tickLblPos val="nextTo"/>
        <c:crossAx val="179204480"/>
        <c:crosses val="autoZero"/>
        <c:crossBetween val="midCat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'980057'!$B$369:$B$400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'980057'!$E$369:$E$400</c:f>
              <c:numCache>
                <c:formatCode>General</c:formatCode>
                <c:ptCount val="32"/>
                <c:pt idx="0">
                  <c:v>400</c:v>
                </c:pt>
                <c:pt idx="1">
                  <c:v>408</c:v>
                </c:pt>
                <c:pt idx="2">
                  <c:v>418</c:v>
                </c:pt>
                <c:pt idx="3">
                  <c:v>447</c:v>
                </c:pt>
                <c:pt idx="4">
                  <c:v>453</c:v>
                </c:pt>
                <c:pt idx="5">
                  <c:v>510</c:v>
                </c:pt>
                <c:pt idx="6">
                  <c:v>503</c:v>
                </c:pt>
                <c:pt idx="7">
                  <c:v>541</c:v>
                </c:pt>
                <c:pt idx="8">
                  <c:v>566</c:v>
                </c:pt>
                <c:pt idx="9">
                  <c:v>542</c:v>
                </c:pt>
                <c:pt idx="10">
                  <c:v>563</c:v>
                </c:pt>
                <c:pt idx="11">
                  <c:v>647</c:v>
                </c:pt>
                <c:pt idx="12">
                  <c:v>643</c:v>
                </c:pt>
                <c:pt idx="13">
                  <c:v>693</c:v>
                </c:pt>
                <c:pt idx="14">
                  <c:v>747</c:v>
                </c:pt>
                <c:pt idx="15">
                  <c:v>726</c:v>
                </c:pt>
                <c:pt idx="16">
                  <c:v>775</c:v>
                </c:pt>
                <c:pt idx="17">
                  <c:v>808</c:v>
                </c:pt>
                <c:pt idx="18">
                  <c:v>795</c:v>
                </c:pt>
                <c:pt idx="19">
                  <c:v>786</c:v>
                </c:pt>
                <c:pt idx="20">
                  <c:v>639</c:v>
                </c:pt>
                <c:pt idx="21">
                  <c:v>660</c:v>
                </c:pt>
                <c:pt idx="22">
                  <c:v>636</c:v>
                </c:pt>
                <c:pt idx="23">
                  <c:v>576</c:v>
                </c:pt>
                <c:pt idx="24">
                  <c:v>608</c:v>
                </c:pt>
                <c:pt idx="25">
                  <c:v>598</c:v>
                </c:pt>
                <c:pt idx="26">
                  <c:v>572</c:v>
                </c:pt>
                <c:pt idx="27">
                  <c:v>615</c:v>
                </c:pt>
                <c:pt idx="28">
                  <c:v>572</c:v>
                </c:pt>
                <c:pt idx="29">
                  <c:v>520</c:v>
                </c:pt>
                <c:pt idx="30">
                  <c:v>577</c:v>
                </c:pt>
                <c:pt idx="31">
                  <c:v>635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'980057'!$B$369:$B$400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'980057'!$F$369:$F$400</c:f>
              <c:numCache>
                <c:formatCode>0</c:formatCode>
                <c:ptCount val="32"/>
                <c:pt idx="5">
                  <c:v>516.1694229677953</c:v>
                </c:pt>
                <c:pt idx="6">
                  <c:v>520.85077002004812</c:v>
                </c:pt>
                <c:pt idx="7">
                  <c:v>527.81258996144254</c:v>
                </c:pt>
                <c:pt idx="8">
                  <c:v>538.55841701583495</c:v>
                </c:pt>
                <c:pt idx="9">
                  <c:v>554.96617883557087</c:v>
                </c:pt>
                <c:pt idx="10">
                  <c:v>577.84119787403756</c:v>
                </c:pt>
                <c:pt idx="11">
                  <c:v>610.30285142831167</c:v>
                </c:pt>
                <c:pt idx="12">
                  <c:v>650.27029967983572</c:v>
                </c:pt>
                <c:pt idx="13">
                  <c:v>692.15489170442868</c:v>
                </c:pt>
                <c:pt idx="14">
                  <c:v>735.19984566436233</c:v>
                </c:pt>
                <c:pt idx="15">
                  <c:v>769.45121844086236</c:v>
                </c:pt>
                <c:pt idx="16">
                  <c:v>787.58737950574039</c:v>
                </c:pt>
                <c:pt idx="17">
                  <c:v>786.07554344601317</c:v>
                </c:pt>
                <c:pt idx="18">
                  <c:v>768.28891997366441</c:v>
                </c:pt>
                <c:pt idx="19">
                  <c:v>736.57185815952641</c:v>
                </c:pt>
                <c:pt idx="20">
                  <c:v>697.83556996605569</c:v>
                </c:pt>
                <c:pt idx="21">
                  <c:v>660.15169064282998</c:v>
                </c:pt>
                <c:pt idx="22">
                  <c:v>627.16768254969691</c:v>
                </c:pt>
                <c:pt idx="23">
                  <c:v>603.79412598949159</c:v>
                </c:pt>
                <c:pt idx="24">
                  <c:v>589.8694232925335</c:v>
                </c:pt>
                <c:pt idx="25">
                  <c:v>582.08019671499085</c:v>
                </c:pt>
                <c:pt idx="26">
                  <c:v>578.36895937159352</c:v>
                </c:pt>
                <c:pt idx="27">
                  <c:v>577.82880323841573</c:v>
                </c:pt>
                <c:pt idx="28">
                  <c:v>578.95072096246201</c:v>
                </c:pt>
                <c:pt idx="29">
                  <c:v>581.12640552664038</c:v>
                </c:pt>
                <c:pt idx="30">
                  <c:v>583.58209283813221</c:v>
                </c:pt>
                <c:pt idx="31">
                  <c:v>586.10623951069886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1024768"/>
        <c:axId val="171026304"/>
      </c:scatterChart>
      <c:valAx>
        <c:axId val="171024768"/>
        <c:scaling>
          <c:orientation val="minMax"/>
        </c:scaling>
        <c:axPos val="b"/>
        <c:numFmt formatCode="General" sourceLinked="1"/>
        <c:tickLblPos val="nextTo"/>
        <c:crossAx val="171026304"/>
        <c:crosses val="autoZero"/>
        <c:crossBetween val="midCat"/>
      </c:valAx>
      <c:valAx>
        <c:axId val="171026304"/>
        <c:scaling>
          <c:orientation val="minMax"/>
          <c:max val="900"/>
          <c:min val="350"/>
        </c:scaling>
        <c:axPos val="l"/>
        <c:majorGridlines/>
        <c:numFmt formatCode="General" sourceLinked="1"/>
        <c:tickLblPos val="nextTo"/>
        <c:crossAx val="1710247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'980057'!$B$419:$B$450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'980057'!$E$419:$E$450</c:f>
              <c:numCache>
                <c:formatCode>General</c:formatCode>
                <c:ptCount val="32"/>
                <c:pt idx="0">
                  <c:v>399</c:v>
                </c:pt>
                <c:pt idx="1">
                  <c:v>483</c:v>
                </c:pt>
                <c:pt idx="2">
                  <c:v>443</c:v>
                </c:pt>
                <c:pt idx="3">
                  <c:v>465</c:v>
                </c:pt>
                <c:pt idx="4">
                  <c:v>485</c:v>
                </c:pt>
                <c:pt idx="5">
                  <c:v>480</c:v>
                </c:pt>
                <c:pt idx="6">
                  <c:v>521</c:v>
                </c:pt>
                <c:pt idx="7">
                  <c:v>521</c:v>
                </c:pt>
                <c:pt idx="8">
                  <c:v>554</c:v>
                </c:pt>
                <c:pt idx="9">
                  <c:v>550</c:v>
                </c:pt>
                <c:pt idx="10">
                  <c:v>570</c:v>
                </c:pt>
                <c:pt idx="11">
                  <c:v>590</c:v>
                </c:pt>
                <c:pt idx="12">
                  <c:v>652</c:v>
                </c:pt>
                <c:pt idx="13">
                  <c:v>703</c:v>
                </c:pt>
                <c:pt idx="14">
                  <c:v>684</c:v>
                </c:pt>
                <c:pt idx="15">
                  <c:v>716</c:v>
                </c:pt>
                <c:pt idx="16">
                  <c:v>741</c:v>
                </c:pt>
                <c:pt idx="17">
                  <c:v>709</c:v>
                </c:pt>
                <c:pt idx="18">
                  <c:v>754</c:v>
                </c:pt>
                <c:pt idx="19">
                  <c:v>635</c:v>
                </c:pt>
                <c:pt idx="20">
                  <c:v>647</c:v>
                </c:pt>
                <c:pt idx="21">
                  <c:v>633</c:v>
                </c:pt>
                <c:pt idx="22">
                  <c:v>608</c:v>
                </c:pt>
                <c:pt idx="23">
                  <c:v>614</c:v>
                </c:pt>
                <c:pt idx="24">
                  <c:v>590</c:v>
                </c:pt>
                <c:pt idx="25">
                  <c:v>578</c:v>
                </c:pt>
                <c:pt idx="26">
                  <c:v>597</c:v>
                </c:pt>
                <c:pt idx="27">
                  <c:v>591</c:v>
                </c:pt>
                <c:pt idx="28">
                  <c:v>622</c:v>
                </c:pt>
                <c:pt idx="29">
                  <c:v>600</c:v>
                </c:pt>
                <c:pt idx="30">
                  <c:v>627</c:v>
                </c:pt>
                <c:pt idx="31">
                  <c:v>613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'980057'!$B$419:$B$450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'980057'!$F$419:$F$450</c:f>
              <c:numCache>
                <c:formatCode>0</c:formatCode>
                <c:ptCount val="32"/>
                <c:pt idx="5">
                  <c:v>500.73850379716748</c:v>
                </c:pt>
                <c:pt idx="6">
                  <c:v>507.94677318794766</c:v>
                </c:pt>
                <c:pt idx="7">
                  <c:v>517.89151920212464</c:v>
                </c:pt>
                <c:pt idx="8">
                  <c:v>531.90285564490273</c:v>
                </c:pt>
                <c:pt idx="9">
                  <c:v>551.35158904419291</c:v>
                </c:pt>
                <c:pt idx="10">
                  <c:v>576.05878696599598</c:v>
                </c:pt>
                <c:pt idx="11">
                  <c:v>607.96050398321506</c:v>
                </c:pt>
                <c:pt idx="12">
                  <c:v>643.47651185804682</c:v>
                </c:pt>
                <c:pt idx="13">
                  <c:v>676.84686114707995</c:v>
                </c:pt>
                <c:pt idx="14">
                  <c:v>706.74162252048723</c:v>
                </c:pt>
                <c:pt idx="15">
                  <c:v>725.67254935731705</c:v>
                </c:pt>
                <c:pt idx="16">
                  <c:v>729.99313711926891</c:v>
                </c:pt>
                <c:pt idx="17">
                  <c:v>719.93161580725257</c:v>
                </c:pt>
                <c:pt idx="18">
                  <c:v>700.89587460456733</c:v>
                </c:pt>
                <c:pt idx="19">
                  <c:v>675.1656313217818</c:v>
                </c:pt>
                <c:pt idx="20">
                  <c:v>648.63233713717284</c:v>
                </c:pt>
                <c:pt idx="21">
                  <c:v>626.24411311626136</c:v>
                </c:pt>
                <c:pt idx="22">
                  <c:v>609.40919266761739</c:v>
                </c:pt>
                <c:pt idx="23">
                  <c:v>599.68065730305614</c:v>
                </c:pt>
                <c:pt idx="24">
                  <c:v>595.62334949065178</c:v>
                </c:pt>
                <c:pt idx="25">
                  <c:v>594.99527011841485</c:v>
                </c:pt>
                <c:pt idx="26">
                  <c:v>596.76290478266208</c:v>
                </c:pt>
                <c:pt idx="27">
                  <c:v>600.20660211862389</c:v>
                </c:pt>
                <c:pt idx="28">
                  <c:v>603.90627760424547</c:v>
                </c:pt>
                <c:pt idx="29">
                  <c:v>608.45682810599533</c:v>
                </c:pt>
                <c:pt idx="30">
                  <c:v>612.88882071712499</c:v>
                </c:pt>
                <c:pt idx="31">
                  <c:v>617.21524900186478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0138624"/>
        <c:axId val="170156800"/>
      </c:scatterChart>
      <c:valAx>
        <c:axId val="170138624"/>
        <c:scaling>
          <c:orientation val="minMax"/>
        </c:scaling>
        <c:axPos val="b"/>
        <c:numFmt formatCode="General" sourceLinked="1"/>
        <c:tickLblPos val="nextTo"/>
        <c:crossAx val="170156800"/>
        <c:crosses val="autoZero"/>
        <c:crossBetween val="midCat"/>
      </c:valAx>
      <c:valAx>
        <c:axId val="170156800"/>
        <c:scaling>
          <c:orientation val="minMax"/>
          <c:max val="800"/>
          <c:min val="350"/>
        </c:scaling>
        <c:axPos val="l"/>
        <c:majorGridlines/>
        <c:numFmt formatCode="General" sourceLinked="1"/>
        <c:tickLblPos val="nextTo"/>
        <c:crossAx val="1701386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76" Type="http://schemas.openxmlformats.org/officeDocument/2006/relationships/chart" Target="../charts/chart76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9" Type="http://schemas.openxmlformats.org/officeDocument/2006/relationships/chart" Target="../charts/chart29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66" Type="http://schemas.openxmlformats.org/officeDocument/2006/relationships/chart" Target="../charts/chart66.xml"/><Relationship Id="rId74" Type="http://schemas.openxmlformats.org/officeDocument/2006/relationships/chart" Target="../charts/chart7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61" Type="http://schemas.openxmlformats.org/officeDocument/2006/relationships/chart" Target="../charts/chart61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9.xml"/><Relationship Id="rId2" Type="http://schemas.openxmlformats.org/officeDocument/2006/relationships/chart" Target="../charts/chart78.xml"/><Relationship Id="rId1" Type="http://schemas.openxmlformats.org/officeDocument/2006/relationships/chart" Target="../charts/chart7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</xdr:col>
      <xdr:colOff>228600</xdr:colOff>
      <xdr:row>565</xdr:row>
      <xdr:rowOff>66675</xdr:rowOff>
    </xdr:from>
    <xdr:to>
      <xdr:col>11</xdr:col>
      <xdr:colOff>504825</xdr:colOff>
      <xdr:row>580</xdr:row>
      <xdr:rowOff>95250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</xdr:col>
      <xdr:colOff>0</xdr:colOff>
      <xdr:row>1719</xdr:row>
      <xdr:rowOff>0</xdr:rowOff>
    </xdr:from>
    <xdr:to>
      <xdr:col>12</xdr:col>
      <xdr:colOff>190500</xdr:colOff>
      <xdr:row>1736</xdr:row>
      <xdr:rowOff>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</xdr:col>
      <xdr:colOff>0</xdr:colOff>
      <xdr:row>1769</xdr:row>
      <xdr:rowOff>0</xdr:rowOff>
    </xdr:from>
    <xdr:to>
      <xdr:col>12</xdr:col>
      <xdr:colOff>190500</xdr:colOff>
      <xdr:row>1786</xdr:row>
      <xdr:rowOff>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0</xdr:colOff>
      <xdr:row>1819</xdr:row>
      <xdr:rowOff>0</xdr:rowOff>
    </xdr:from>
    <xdr:to>
      <xdr:col>12</xdr:col>
      <xdr:colOff>190500</xdr:colOff>
      <xdr:row>1836</xdr:row>
      <xdr:rowOff>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0</xdr:colOff>
      <xdr:row>1869</xdr:row>
      <xdr:rowOff>0</xdr:rowOff>
    </xdr:from>
    <xdr:to>
      <xdr:col>12</xdr:col>
      <xdr:colOff>190500</xdr:colOff>
      <xdr:row>1886</xdr:row>
      <xdr:rowOff>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7</xdr:col>
      <xdr:colOff>0</xdr:colOff>
      <xdr:row>1919</xdr:row>
      <xdr:rowOff>0</xdr:rowOff>
    </xdr:from>
    <xdr:to>
      <xdr:col>12</xdr:col>
      <xdr:colOff>190500</xdr:colOff>
      <xdr:row>1936</xdr:row>
      <xdr:rowOff>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7</xdr:col>
      <xdr:colOff>0</xdr:colOff>
      <xdr:row>1969</xdr:row>
      <xdr:rowOff>0</xdr:rowOff>
    </xdr:from>
    <xdr:to>
      <xdr:col>12</xdr:col>
      <xdr:colOff>190500</xdr:colOff>
      <xdr:row>1986</xdr:row>
      <xdr:rowOff>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7</xdr:col>
      <xdr:colOff>0</xdr:colOff>
      <xdr:row>2019</xdr:row>
      <xdr:rowOff>0</xdr:rowOff>
    </xdr:from>
    <xdr:to>
      <xdr:col>12</xdr:col>
      <xdr:colOff>190500</xdr:colOff>
      <xdr:row>2036</xdr:row>
      <xdr:rowOff>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7</xdr:col>
      <xdr:colOff>0</xdr:colOff>
      <xdr:row>2069</xdr:row>
      <xdr:rowOff>0</xdr:rowOff>
    </xdr:from>
    <xdr:to>
      <xdr:col>12</xdr:col>
      <xdr:colOff>190500</xdr:colOff>
      <xdr:row>2086</xdr:row>
      <xdr:rowOff>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7</xdr:col>
      <xdr:colOff>0</xdr:colOff>
      <xdr:row>2119</xdr:row>
      <xdr:rowOff>0</xdr:rowOff>
    </xdr:from>
    <xdr:to>
      <xdr:col>12</xdr:col>
      <xdr:colOff>190500</xdr:colOff>
      <xdr:row>2136</xdr:row>
      <xdr:rowOff>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7</xdr:col>
      <xdr:colOff>0</xdr:colOff>
      <xdr:row>2169</xdr:row>
      <xdr:rowOff>0</xdr:rowOff>
    </xdr:from>
    <xdr:to>
      <xdr:col>12</xdr:col>
      <xdr:colOff>190500</xdr:colOff>
      <xdr:row>2186</xdr:row>
      <xdr:rowOff>0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7</xdr:col>
      <xdr:colOff>0</xdr:colOff>
      <xdr:row>2219</xdr:row>
      <xdr:rowOff>0</xdr:rowOff>
    </xdr:from>
    <xdr:to>
      <xdr:col>12</xdr:col>
      <xdr:colOff>190500</xdr:colOff>
      <xdr:row>2236</xdr:row>
      <xdr:rowOff>0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7</xdr:col>
      <xdr:colOff>0</xdr:colOff>
      <xdr:row>2269</xdr:row>
      <xdr:rowOff>0</xdr:rowOff>
    </xdr:from>
    <xdr:to>
      <xdr:col>12</xdr:col>
      <xdr:colOff>190500</xdr:colOff>
      <xdr:row>2286</xdr:row>
      <xdr:rowOff>0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7</xdr:col>
      <xdr:colOff>0</xdr:colOff>
      <xdr:row>2319</xdr:row>
      <xdr:rowOff>0</xdr:rowOff>
    </xdr:from>
    <xdr:to>
      <xdr:col>12</xdr:col>
      <xdr:colOff>190500</xdr:colOff>
      <xdr:row>2336</xdr:row>
      <xdr:rowOff>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7</xdr:col>
      <xdr:colOff>0</xdr:colOff>
      <xdr:row>2369</xdr:row>
      <xdr:rowOff>0</xdr:rowOff>
    </xdr:from>
    <xdr:to>
      <xdr:col>12</xdr:col>
      <xdr:colOff>190500</xdr:colOff>
      <xdr:row>2386</xdr:row>
      <xdr:rowOff>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7</xdr:col>
      <xdr:colOff>0</xdr:colOff>
      <xdr:row>2419</xdr:row>
      <xdr:rowOff>0</xdr:rowOff>
    </xdr:from>
    <xdr:to>
      <xdr:col>12</xdr:col>
      <xdr:colOff>190500</xdr:colOff>
      <xdr:row>2436</xdr:row>
      <xdr:rowOff>0</xdr:rowOff>
    </xdr:to>
    <xdr:graphicFrame macro="">
      <xdr:nvGraphicFramePr>
        <xdr:cNvPr id="50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7</xdr:col>
      <xdr:colOff>0</xdr:colOff>
      <xdr:row>2469</xdr:row>
      <xdr:rowOff>0</xdr:rowOff>
    </xdr:from>
    <xdr:to>
      <xdr:col>12</xdr:col>
      <xdr:colOff>190500</xdr:colOff>
      <xdr:row>2486</xdr:row>
      <xdr:rowOff>0</xdr:rowOff>
    </xdr:to>
    <xdr:graphicFrame macro="">
      <xdr:nvGraphicFramePr>
        <xdr:cNvPr id="51" name="Chart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7</xdr:col>
      <xdr:colOff>0</xdr:colOff>
      <xdr:row>2519</xdr:row>
      <xdr:rowOff>0</xdr:rowOff>
    </xdr:from>
    <xdr:to>
      <xdr:col>12</xdr:col>
      <xdr:colOff>190500</xdr:colOff>
      <xdr:row>2536</xdr:row>
      <xdr:rowOff>0</xdr:rowOff>
    </xdr:to>
    <xdr:graphicFrame macro="">
      <xdr:nvGraphicFramePr>
        <xdr:cNvPr id="52" name="Chart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7</xdr:col>
      <xdr:colOff>0</xdr:colOff>
      <xdr:row>2569</xdr:row>
      <xdr:rowOff>0</xdr:rowOff>
    </xdr:from>
    <xdr:to>
      <xdr:col>12</xdr:col>
      <xdr:colOff>190500</xdr:colOff>
      <xdr:row>2586</xdr:row>
      <xdr:rowOff>0</xdr:rowOff>
    </xdr:to>
    <xdr:graphicFrame macro="">
      <xdr:nvGraphicFramePr>
        <xdr:cNvPr id="53" name="Chart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7</xdr:col>
      <xdr:colOff>0</xdr:colOff>
      <xdr:row>2619</xdr:row>
      <xdr:rowOff>0</xdr:rowOff>
    </xdr:from>
    <xdr:to>
      <xdr:col>12</xdr:col>
      <xdr:colOff>190500</xdr:colOff>
      <xdr:row>2636</xdr:row>
      <xdr:rowOff>0</xdr:rowOff>
    </xdr:to>
    <xdr:graphicFrame macro="">
      <xdr:nvGraphicFramePr>
        <xdr:cNvPr id="54" name="Chart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7</xdr:col>
      <xdr:colOff>0</xdr:colOff>
      <xdr:row>2669</xdr:row>
      <xdr:rowOff>0</xdr:rowOff>
    </xdr:from>
    <xdr:to>
      <xdr:col>12</xdr:col>
      <xdr:colOff>190500</xdr:colOff>
      <xdr:row>2686</xdr:row>
      <xdr:rowOff>0</xdr:rowOff>
    </xdr:to>
    <xdr:graphicFrame macro="">
      <xdr:nvGraphicFramePr>
        <xdr:cNvPr id="55" name="Chart 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7</xdr:col>
      <xdr:colOff>0</xdr:colOff>
      <xdr:row>2719</xdr:row>
      <xdr:rowOff>0</xdr:rowOff>
    </xdr:from>
    <xdr:to>
      <xdr:col>12</xdr:col>
      <xdr:colOff>190500</xdr:colOff>
      <xdr:row>2736</xdr:row>
      <xdr:rowOff>0</xdr:rowOff>
    </xdr:to>
    <xdr:graphicFrame macro="">
      <xdr:nvGraphicFramePr>
        <xdr:cNvPr id="56" name="Chart 5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7</xdr:col>
      <xdr:colOff>0</xdr:colOff>
      <xdr:row>2769</xdr:row>
      <xdr:rowOff>0</xdr:rowOff>
    </xdr:from>
    <xdr:to>
      <xdr:col>12</xdr:col>
      <xdr:colOff>190500</xdr:colOff>
      <xdr:row>2786</xdr:row>
      <xdr:rowOff>0</xdr:rowOff>
    </xdr:to>
    <xdr:graphicFrame macro="">
      <xdr:nvGraphicFramePr>
        <xdr:cNvPr id="57" name="Chart 5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7</xdr:col>
      <xdr:colOff>0</xdr:colOff>
      <xdr:row>2819</xdr:row>
      <xdr:rowOff>0</xdr:rowOff>
    </xdr:from>
    <xdr:to>
      <xdr:col>12</xdr:col>
      <xdr:colOff>190500</xdr:colOff>
      <xdr:row>2836</xdr:row>
      <xdr:rowOff>0</xdr:rowOff>
    </xdr:to>
    <xdr:graphicFrame macro="">
      <xdr:nvGraphicFramePr>
        <xdr:cNvPr id="58" name="Chart 5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7</xdr:col>
      <xdr:colOff>0</xdr:colOff>
      <xdr:row>2869</xdr:row>
      <xdr:rowOff>0</xdr:rowOff>
    </xdr:from>
    <xdr:to>
      <xdr:col>12</xdr:col>
      <xdr:colOff>190500</xdr:colOff>
      <xdr:row>2886</xdr:row>
      <xdr:rowOff>0</xdr:rowOff>
    </xdr:to>
    <xdr:graphicFrame macro="">
      <xdr:nvGraphicFramePr>
        <xdr:cNvPr id="59" name="Chart 5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7</xdr:col>
      <xdr:colOff>0</xdr:colOff>
      <xdr:row>2919</xdr:row>
      <xdr:rowOff>0</xdr:rowOff>
    </xdr:from>
    <xdr:to>
      <xdr:col>12</xdr:col>
      <xdr:colOff>190500</xdr:colOff>
      <xdr:row>2936</xdr:row>
      <xdr:rowOff>0</xdr:rowOff>
    </xdr:to>
    <xdr:graphicFrame macro="">
      <xdr:nvGraphicFramePr>
        <xdr:cNvPr id="60" name="Chart 5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7</xdr:col>
      <xdr:colOff>0</xdr:colOff>
      <xdr:row>2969</xdr:row>
      <xdr:rowOff>0</xdr:rowOff>
    </xdr:from>
    <xdr:to>
      <xdr:col>12</xdr:col>
      <xdr:colOff>190500</xdr:colOff>
      <xdr:row>2986</xdr:row>
      <xdr:rowOff>0</xdr:rowOff>
    </xdr:to>
    <xdr:graphicFrame macro="">
      <xdr:nvGraphicFramePr>
        <xdr:cNvPr id="61" name="Chart 6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7</xdr:col>
      <xdr:colOff>0</xdr:colOff>
      <xdr:row>3019</xdr:row>
      <xdr:rowOff>0</xdr:rowOff>
    </xdr:from>
    <xdr:to>
      <xdr:col>12</xdr:col>
      <xdr:colOff>190500</xdr:colOff>
      <xdr:row>3036</xdr:row>
      <xdr:rowOff>0</xdr:rowOff>
    </xdr:to>
    <xdr:graphicFrame macro="">
      <xdr:nvGraphicFramePr>
        <xdr:cNvPr id="62" name="Chart 6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7</xdr:col>
      <xdr:colOff>0</xdr:colOff>
      <xdr:row>3069</xdr:row>
      <xdr:rowOff>0</xdr:rowOff>
    </xdr:from>
    <xdr:to>
      <xdr:col>12</xdr:col>
      <xdr:colOff>190500</xdr:colOff>
      <xdr:row>3086</xdr:row>
      <xdr:rowOff>0</xdr:rowOff>
    </xdr:to>
    <xdr:graphicFrame macro="">
      <xdr:nvGraphicFramePr>
        <xdr:cNvPr id="63" name="Chart 6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7</xdr:col>
      <xdr:colOff>0</xdr:colOff>
      <xdr:row>3119</xdr:row>
      <xdr:rowOff>0</xdr:rowOff>
    </xdr:from>
    <xdr:to>
      <xdr:col>12</xdr:col>
      <xdr:colOff>190500</xdr:colOff>
      <xdr:row>3136</xdr:row>
      <xdr:rowOff>0</xdr:rowOff>
    </xdr:to>
    <xdr:graphicFrame macro="">
      <xdr:nvGraphicFramePr>
        <xdr:cNvPr id="64" name="Chart 6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7</xdr:col>
      <xdr:colOff>0</xdr:colOff>
      <xdr:row>538</xdr:row>
      <xdr:rowOff>0</xdr:rowOff>
    </xdr:from>
    <xdr:to>
      <xdr:col>12</xdr:col>
      <xdr:colOff>190500</xdr:colOff>
      <xdr:row>555</xdr:row>
      <xdr:rowOff>0</xdr:rowOff>
    </xdr:to>
    <xdr:graphicFrame macro="">
      <xdr:nvGraphicFramePr>
        <xdr:cNvPr id="65" name="Chart 6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7</xdr:col>
      <xdr:colOff>0</xdr:colOff>
      <xdr:row>3169</xdr:row>
      <xdr:rowOff>0</xdr:rowOff>
    </xdr:from>
    <xdr:to>
      <xdr:col>12</xdr:col>
      <xdr:colOff>190500</xdr:colOff>
      <xdr:row>3186</xdr:row>
      <xdr:rowOff>0</xdr:rowOff>
    </xdr:to>
    <xdr:graphicFrame macro="">
      <xdr:nvGraphicFramePr>
        <xdr:cNvPr id="66" name="Chart 6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7</xdr:col>
      <xdr:colOff>0</xdr:colOff>
      <xdr:row>3219</xdr:row>
      <xdr:rowOff>0</xdr:rowOff>
    </xdr:from>
    <xdr:to>
      <xdr:col>12</xdr:col>
      <xdr:colOff>190500</xdr:colOff>
      <xdr:row>3236</xdr:row>
      <xdr:rowOff>0</xdr:rowOff>
    </xdr:to>
    <xdr:graphicFrame macro="">
      <xdr:nvGraphicFramePr>
        <xdr:cNvPr id="67" name="Chart 6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7</xdr:col>
      <xdr:colOff>0</xdr:colOff>
      <xdr:row>3269</xdr:row>
      <xdr:rowOff>0</xdr:rowOff>
    </xdr:from>
    <xdr:to>
      <xdr:col>12</xdr:col>
      <xdr:colOff>190500</xdr:colOff>
      <xdr:row>3286</xdr:row>
      <xdr:rowOff>0</xdr:rowOff>
    </xdr:to>
    <xdr:graphicFrame macro="">
      <xdr:nvGraphicFramePr>
        <xdr:cNvPr id="68" name="Chart 6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7</xdr:col>
      <xdr:colOff>0</xdr:colOff>
      <xdr:row>3319</xdr:row>
      <xdr:rowOff>0</xdr:rowOff>
    </xdr:from>
    <xdr:to>
      <xdr:col>12</xdr:col>
      <xdr:colOff>190500</xdr:colOff>
      <xdr:row>3336</xdr:row>
      <xdr:rowOff>0</xdr:rowOff>
    </xdr:to>
    <xdr:graphicFrame macro="">
      <xdr:nvGraphicFramePr>
        <xdr:cNvPr id="69" name="Chart 6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7</xdr:col>
      <xdr:colOff>0</xdr:colOff>
      <xdr:row>3369</xdr:row>
      <xdr:rowOff>0</xdr:rowOff>
    </xdr:from>
    <xdr:to>
      <xdr:col>12</xdr:col>
      <xdr:colOff>190500</xdr:colOff>
      <xdr:row>3386</xdr:row>
      <xdr:rowOff>0</xdr:rowOff>
    </xdr:to>
    <xdr:graphicFrame macro="">
      <xdr:nvGraphicFramePr>
        <xdr:cNvPr id="70" name="Chart 6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7</xdr:col>
      <xdr:colOff>0</xdr:colOff>
      <xdr:row>3419</xdr:row>
      <xdr:rowOff>0</xdr:rowOff>
    </xdr:from>
    <xdr:to>
      <xdr:col>12</xdr:col>
      <xdr:colOff>190500</xdr:colOff>
      <xdr:row>3436</xdr:row>
      <xdr:rowOff>0</xdr:rowOff>
    </xdr:to>
    <xdr:graphicFrame macro="">
      <xdr:nvGraphicFramePr>
        <xdr:cNvPr id="71" name="Chart 7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7</xdr:col>
      <xdr:colOff>0</xdr:colOff>
      <xdr:row>3469</xdr:row>
      <xdr:rowOff>0</xdr:rowOff>
    </xdr:from>
    <xdr:to>
      <xdr:col>12</xdr:col>
      <xdr:colOff>190500</xdr:colOff>
      <xdr:row>3486</xdr:row>
      <xdr:rowOff>0</xdr:rowOff>
    </xdr:to>
    <xdr:graphicFrame macro="">
      <xdr:nvGraphicFramePr>
        <xdr:cNvPr id="72" name="Chart 7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7</xdr:col>
      <xdr:colOff>0</xdr:colOff>
      <xdr:row>3519</xdr:row>
      <xdr:rowOff>0</xdr:rowOff>
    </xdr:from>
    <xdr:to>
      <xdr:col>12</xdr:col>
      <xdr:colOff>190500</xdr:colOff>
      <xdr:row>3536</xdr:row>
      <xdr:rowOff>0</xdr:rowOff>
    </xdr:to>
    <xdr:graphicFrame macro="">
      <xdr:nvGraphicFramePr>
        <xdr:cNvPr id="73" name="Chart 7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7</xdr:col>
      <xdr:colOff>0</xdr:colOff>
      <xdr:row>3569</xdr:row>
      <xdr:rowOff>0</xdr:rowOff>
    </xdr:from>
    <xdr:to>
      <xdr:col>12</xdr:col>
      <xdr:colOff>190500</xdr:colOff>
      <xdr:row>3586</xdr:row>
      <xdr:rowOff>0</xdr:rowOff>
    </xdr:to>
    <xdr:graphicFrame macro="">
      <xdr:nvGraphicFramePr>
        <xdr:cNvPr id="74" name="Chart 7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7</xdr:col>
      <xdr:colOff>0</xdr:colOff>
      <xdr:row>3619</xdr:row>
      <xdr:rowOff>0</xdr:rowOff>
    </xdr:from>
    <xdr:to>
      <xdr:col>12</xdr:col>
      <xdr:colOff>190500</xdr:colOff>
      <xdr:row>3636</xdr:row>
      <xdr:rowOff>0</xdr:rowOff>
    </xdr:to>
    <xdr:graphicFrame macro="">
      <xdr:nvGraphicFramePr>
        <xdr:cNvPr id="75" name="Chart 7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7</xdr:col>
      <xdr:colOff>0</xdr:colOff>
      <xdr:row>3669</xdr:row>
      <xdr:rowOff>0</xdr:rowOff>
    </xdr:from>
    <xdr:to>
      <xdr:col>12</xdr:col>
      <xdr:colOff>190500</xdr:colOff>
      <xdr:row>3686</xdr:row>
      <xdr:rowOff>0</xdr:rowOff>
    </xdr:to>
    <xdr:graphicFrame macro="">
      <xdr:nvGraphicFramePr>
        <xdr:cNvPr id="76" name="Chart 7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7</xdr:col>
      <xdr:colOff>0</xdr:colOff>
      <xdr:row>3719</xdr:row>
      <xdr:rowOff>0</xdr:rowOff>
    </xdr:from>
    <xdr:to>
      <xdr:col>12</xdr:col>
      <xdr:colOff>190500</xdr:colOff>
      <xdr:row>3736</xdr:row>
      <xdr:rowOff>0</xdr:rowOff>
    </xdr:to>
    <xdr:graphicFrame macro="">
      <xdr:nvGraphicFramePr>
        <xdr:cNvPr id="77" name="Chart 7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46</xdr:col>
      <xdr:colOff>0</xdr:colOff>
      <xdr:row>6</xdr:row>
      <xdr:rowOff>0</xdr:rowOff>
    </xdr:from>
    <xdr:to>
      <xdr:col>59</xdr:col>
      <xdr:colOff>580159</xdr:colOff>
      <xdr:row>28</xdr:row>
      <xdr:rowOff>114301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46</xdr:col>
      <xdr:colOff>50346</xdr:colOff>
      <xdr:row>30</xdr:row>
      <xdr:rowOff>104776</xdr:rowOff>
    </xdr:from>
    <xdr:to>
      <xdr:col>60</xdr:col>
      <xdr:colOff>18184</xdr:colOff>
      <xdr:row>57</xdr:row>
      <xdr:rowOff>28577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74036</xdr:colOff>
      <xdr:row>60</xdr:row>
      <xdr:rowOff>58448</xdr:rowOff>
    </xdr:from>
    <xdr:to>
      <xdr:col>59</xdr:col>
      <xdr:colOff>405061</xdr:colOff>
      <xdr:row>88</xdr:row>
      <xdr:rowOff>153699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O76"/>
  <sheetViews>
    <sheetView workbookViewId="0"/>
  </sheetViews>
  <sheetFormatPr defaultRowHeight="15"/>
  <sheetData>
    <row r="1" spans="1:15">
      <c r="A1" t="s">
        <v>44</v>
      </c>
      <c r="B1">
        <v>980057</v>
      </c>
      <c r="E1" t="s">
        <v>12</v>
      </c>
      <c r="F1" t="s">
        <v>13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19</v>
      </c>
      <c r="M1" t="s">
        <v>20</v>
      </c>
      <c r="N1" t="s">
        <v>21</v>
      </c>
      <c r="O1" t="s">
        <v>22</v>
      </c>
    </row>
    <row r="2" spans="1:15">
      <c r="A2" t="s">
        <v>55</v>
      </c>
      <c r="B2">
        <v>75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17</v>
      </c>
      <c r="O2">
        <v>8</v>
      </c>
    </row>
    <row r="3" spans="1:15">
      <c r="A3" t="s">
        <v>45</v>
      </c>
      <c r="B3" t="s">
        <v>46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17</v>
      </c>
      <c r="O3">
        <v>8</v>
      </c>
    </row>
    <row r="4" spans="1:15">
      <c r="A4" t="s">
        <v>53</v>
      </c>
      <c r="B4">
        <v>3750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17</v>
      </c>
      <c r="O4">
        <v>8</v>
      </c>
    </row>
    <row r="5" spans="1:15">
      <c r="A5" t="s">
        <v>47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17</v>
      </c>
      <c r="O5">
        <v>8</v>
      </c>
    </row>
    <row r="6" spans="1:15">
      <c r="A6" t="s">
        <v>48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17</v>
      </c>
      <c r="O6">
        <v>8</v>
      </c>
    </row>
    <row r="7" spans="1:15">
      <c r="A7" t="s">
        <v>49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17</v>
      </c>
      <c r="O7">
        <v>8</v>
      </c>
    </row>
    <row r="8" spans="1:15">
      <c r="A8" t="s">
        <v>50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17</v>
      </c>
      <c r="O8">
        <v>8</v>
      </c>
    </row>
    <row r="9" spans="1:15">
      <c r="A9" t="s">
        <v>51</v>
      </c>
      <c r="B9" t="s">
        <v>52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17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17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17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17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17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17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17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17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17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17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17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17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17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17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17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17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17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17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17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17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17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17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17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17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17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17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17</v>
      </c>
      <c r="O35">
        <v>8</v>
      </c>
    </row>
    <row r="36" spans="5:15">
      <c r="E36">
        <v>35</v>
      </c>
      <c r="F36">
        <v>1705</v>
      </c>
      <c r="G36">
        <v>1715</v>
      </c>
      <c r="H36">
        <v>1719</v>
      </c>
      <c r="I36">
        <v>1750</v>
      </c>
      <c r="J36">
        <v>2</v>
      </c>
      <c r="K36">
        <v>5</v>
      </c>
      <c r="L36">
        <v>4</v>
      </c>
      <c r="M36">
        <v>3</v>
      </c>
      <c r="N36" t="s">
        <v>17</v>
      </c>
      <c r="O36">
        <v>8</v>
      </c>
    </row>
    <row r="37" spans="5:15">
      <c r="E37">
        <v>36</v>
      </c>
      <c r="F37">
        <v>1755</v>
      </c>
      <c r="G37">
        <v>1765</v>
      </c>
      <c r="H37">
        <v>1769</v>
      </c>
      <c r="I37">
        <v>1800</v>
      </c>
      <c r="J37">
        <v>2</v>
      </c>
      <c r="K37">
        <v>5</v>
      </c>
      <c r="L37">
        <v>4</v>
      </c>
      <c r="M37">
        <v>3</v>
      </c>
      <c r="N37" t="s">
        <v>17</v>
      </c>
      <c r="O37">
        <v>8</v>
      </c>
    </row>
    <row r="38" spans="5:15">
      <c r="E38">
        <v>37</v>
      </c>
      <c r="F38">
        <v>1805</v>
      </c>
      <c r="G38">
        <v>1815</v>
      </c>
      <c r="H38">
        <v>1819</v>
      </c>
      <c r="I38">
        <v>1850</v>
      </c>
      <c r="J38">
        <v>2</v>
      </c>
      <c r="K38">
        <v>5</v>
      </c>
      <c r="L38">
        <v>4</v>
      </c>
      <c r="M38">
        <v>3</v>
      </c>
      <c r="N38" t="s">
        <v>17</v>
      </c>
      <c r="O38">
        <v>8</v>
      </c>
    </row>
    <row r="39" spans="5:15">
      <c r="E39">
        <v>38</v>
      </c>
      <c r="F39">
        <v>1855</v>
      </c>
      <c r="G39">
        <v>1865</v>
      </c>
      <c r="H39">
        <v>1869</v>
      </c>
      <c r="I39">
        <v>1900</v>
      </c>
      <c r="J39">
        <v>2</v>
      </c>
      <c r="K39">
        <v>5</v>
      </c>
      <c r="L39">
        <v>4</v>
      </c>
      <c r="M39">
        <v>3</v>
      </c>
      <c r="N39" t="s">
        <v>17</v>
      </c>
      <c r="O39">
        <v>8</v>
      </c>
    </row>
    <row r="40" spans="5:15">
      <c r="E40">
        <v>39</v>
      </c>
      <c r="F40">
        <v>1905</v>
      </c>
      <c r="G40">
        <v>1915</v>
      </c>
      <c r="H40">
        <v>1919</v>
      </c>
      <c r="I40">
        <v>1950</v>
      </c>
      <c r="J40">
        <v>2</v>
      </c>
      <c r="K40">
        <v>5</v>
      </c>
      <c r="L40">
        <v>4</v>
      </c>
      <c r="M40">
        <v>3</v>
      </c>
      <c r="N40" t="s">
        <v>17</v>
      </c>
      <c r="O40">
        <v>8</v>
      </c>
    </row>
    <row r="41" spans="5:15">
      <c r="E41">
        <v>40</v>
      </c>
      <c r="F41">
        <v>1955</v>
      </c>
      <c r="G41">
        <v>1965</v>
      </c>
      <c r="H41">
        <v>1969</v>
      </c>
      <c r="I41">
        <v>2000</v>
      </c>
      <c r="J41">
        <v>2</v>
      </c>
      <c r="K41">
        <v>5</v>
      </c>
      <c r="L41">
        <v>4</v>
      </c>
      <c r="M41">
        <v>3</v>
      </c>
      <c r="N41" t="s">
        <v>17</v>
      </c>
      <c r="O41">
        <v>8</v>
      </c>
    </row>
    <row r="42" spans="5:15">
      <c r="E42">
        <v>41</v>
      </c>
      <c r="F42">
        <v>2005</v>
      </c>
      <c r="G42">
        <v>2015</v>
      </c>
      <c r="H42">
        <v>2019</v>
      </c>
      <c r="I42">
        <v>2050</v>
      </c>
      <c r="J42">
        <v>2</v>
      </c>
      <c r="K42">
        <v>5</v>
      </c>
      <c r="L42">
        <v>4</v>
      </c>
      <c r="M42">
        <v>3</v>
      </c>
      <c r="N42" t="s">
        <v>17</v>
      </c>
      <c r="O42">
        <v>8</v>
      </c>
    </row>
    <row r="43" spans="5:15">
      <c r="E43">
        <v>42</v>
      </c>
      <c r="F43">
        <v>2055</v>
      </c>
      <c r="G43">
        <v>2065</v>
      </c>
      <c r="H43">
        <v>2069</v>
      </c>
      <c r="I43">
        <v>2100</v>
      </c>
      <c r="J43">
        <v>2</v>
      </c>
      <c r="K43">
        <v>5</v>
      </c>
      <c r="L43">
        <v>4</v>
      </c>
      <c r="M43">
        <v>3</v>
      </c>
      <c r="N43" t="s">
        <v>17</v>
      </c>
      <c r="O43">
        <v>8</v>
      </c>
    </row>
    <row r="44" spans="5:15">
      <c r="E44">
        <v>43</v>
      </c>
      <c r="F44">
        <v>2105</v>
      </c>
      <c r="G44">
        <v>2115</v>
      </c>
      <c r="H44">
        <v>2119</v>
      </c>
      <c r="I44">
        <v>2150</v>
      </c>
      <c r="J44">
        <v>2</v>
      </c>
      <c r="K44">
        <v>5</v>
      </c>
      <c r="L44">
        <v>4</v>
      </c>
      <c r="M44">
        <v>3</v>
      </c>
      <c r="N44" t="s">
        <v>17</v>
      </c>
      <c r="O44">
        <v>8</v>
      </c>
    </row>
    <row r="45" spans="5:15">
      <c r="E45">
        <v>44</v>
      </c>
      <c r="F45">
        <v>2155</v>
      </c>
      <c r="G45">
        <v>2165</v>
      </c>
      <c r="H45">
        <v>2169</v>
      </c>
      <c r="I45">
        <v>2200</v>
      </c>
      <c r="J45">
        <v>2</v>
      </c>
      <c r="K45">
        <v>5</v>
      </c>
      <c r="L45">
        <v>4</v>
      </c>
      <c r="M45">
        <v>3</v>
      </c>
      <c r="N45" t="s">
        <v>17</v>
      </c>
      <c r="O45">
        <v>8</v>
      </c>
    </row>
    <row r="46" spans="5:15">
      <c r="E46">
        <v>45</v>
      </c>
      <c r="F46">
        <v>2205</v>
      </c>
      <c r="G46">
        <v>2215</v>
      </c>
      <c r="H46">
        <v>2219</v>
      </c>
      <c r="I46">
        <v>2250</v>
      </c>
      <c r="J46">
        <v>2</v>
      </c>
      <c r="K46">
        <v>5</v>
      </c>
      <c r="L46">
        <v>4</v>
      </c>
      <c r="M46">
        <v>3</v>
      </c>
      <c r="N46" t="s">
        <v>17</v>
      </c>
      <c r="O46">
        <v>8</v>
      </c>
    </row>
    <row r="47" spans="5:15">
      <c r="E47">
        <v>46</v>
      </c>
      <c r="F47">
        <v>2255</v>
      </c>
      <c r="G47">
        <v>2265</v>
      </c>
      <c r="H47">
        <v>2269</v>
      </c>
      <c r="I47">
        <v>2300</v>
      </c>
      <c r="J47">
        <v>2</v>
      </c>
      <c r="K47">
        <v>5</v>
      </c>
      <c r="L47">
        <v>4</v>
      </c>
      <c r="M47">
        <v>3</v>
      </c>
      <c r="N47" t="s">
        <v>17</v>
      </c>
      <c r="O47">
        <v>8</v>
      </c>
    </row>
    <row r="48" spans="5:15">
      <c r="E48">
        <v>47</v>
      </c>
      <c r="F48">
        <v>2305</v>
      </c>
      <c r="G48">
        <v>2315</v>
      </c>
      <c r="H48">
        <v>2319</v>
      </c>
      <c r="I48">
        <v>2350</v>
      </c>
      <c r="J48">
        <v>2</v>
      </c>
      <c r="K48">
        <v>5</v>
      </c>
      <c r="L48">
        <v>4</v>
      </c>
      <c r="M48">
        <v>3</v>
      </c>
      <c r="N48" t="s">
        <v>17</v>
      </c>
      <c r="O48">
        <v>8</v>
      </c>
    </row>
    <row r="49" spans="5:15">
      <c r="E49">
        <v>48</v>
      </c>
      <c r="F49">
        <v>2355</v>
      </c>
      <c r="G49">
        <v>2365</v>
      </c>
      <c r="H49">
        <v>2369</v>
      </c>
      <c r="I49">
        <v>2400</v>
      </c>
      <c r="J49">
        <v>2</v>
      </c>
      <c r="K49">
        <v>5</v>
      </c>
      <c r="L49">
        <v>4</v>
      </c>
      <c r="M49">
        <v>3</v>
      </c>
      <c r="N49" t="s">
        <v>17</v>
      </c>
      <c r="O49">
        <v>8</v>
      </c>
    </row>
    <row r="50" spans="5:15">
      <c r="E50">
        <v>49</v>
      </c>
      <c r="F50">
        <v>2405</v>
      </c>
      <c r="G50">
        <v>2415</v>
      </c>
      <c r="H50">
        <v>2419</v>
      </c>
      <c r="I50">
        <v>2450</v>
      </c>
      <c r="J50">
        <v>2</v>
      </c>
      <c r="K50">
        <v>5</v>
      </c>
      <c r="L50">
        <v>4</v>
      </c>
      <c r="M50">
        <v>3</v>
      </c>
      <c r="N50" t="s">
        <v>17</v>
      </c>
      <c r="O50">
        <v>8</v>
      </c>
    </row>
    <row r="51" spans="5:15">
      <c r="E51">
        <v>50</v>
      </c>
      <c r="F51">
        <v>2455</v>
      </c>
      <c r="G51">
        <v>2465</v>
      </c>
      <c r="H51">
        <v>2469</v>
      </c>
      <c r="I51">
        <v>2500</v>
      </c>
      <c r="J51">
        <v>2</v>
      </c>
      <c r="K51">
        <v>5</v>
      </c>
      <c r="L51">
        <v>4</v>
      </c>
      <c r="M51">
        <v>3</v>
      </c>
      <c r="N51" t="s">
        <v>17</v>
      </c>
      <c r="O51">
        <v>8</v>
      </c>
    </row>
    <row r="52" spans="5:15">
      <c r="E52">
        <v>51</v>
      </c>
      <c r="F52">
        <v>2505</v>
      </c>
      <c r="G52">
        <v>2515</v>
      </c>
      <c r="H52">
        <v>2519</v>
      </c>
      <c r="I52">
        <v>2550</v>
      </c>
      <c r="J52">
        <v>2</v>
      </c>
      <c r="K52">
        <v>5</v>
      </c>
      <c r="L52">
        <v>4</v>
      </c>
      <c r="M52">
        <v>3</v>
      </c>
      <c r="N52" t="s">
        <v>17</v>
      </c>
      <c r="O52">
        <v>8</v>
      </c>
    </row>
    <row r="53" spans="5:15">
      <c r="E53">
        <v>52</v>
      </c>
      <c r="F53">
        <v>2555</v>
      </c>
      <c r="G53">
        <v>2565</v>
      </c>
      <c r="H53">
        <v>2569</v>
      </c>
      <c r="I53">
        <v>2600</v>
      </c>
      <c r="J53">
        <v>2</v>
      </c>
      <c r="K53">
        <v>5</v>
      </c>
      <c r="L53">
        <v>4</v>
      </c>
      <c r="M53">
        <v>3</v>
      </c>
      <c r="N53" t="s">
        <v>17</v>
      </c>
      <c r="O53">
        <v>8</v>
      </c>
    </row>
    <row r="54" spans="5:15">
      <c r="E54">
        <v>53</v>
      </c>
      <c r="F54">
        <v>2605</v>
      </c>
      <c r="G54">
        <v>2615</v>
      </c>
      <c r="H54">
        <v>2619</v>
      </c>
      <c r="I54">
        <v>2650</v>
      </c>
      <c r="J54">
        <v>2</v>
      </c>
      <c r="K54">
        <v>5</v>
      </c>
      <c r="L54">
        <v>4</v>
      </c>
      <c r="M54">
        <v>3</v>
      </c>
      <c r="N54" t="s">
        <v>17</v>
      </c>
      <c r="O54">
        <v>8</v>
      </c>
    </row>
    <row r="55" spans="5:15">
      <c r="E55">
        <v>54</v>
      </c>
      <c r="F55">
        <v>2655</v>
      </c>
      <c r="G55">
        <v>2665</v>
      </c>
      <c r="H55">
        <v>2669</v>
      </c>
      <c r="I55">
        <v>2700</v>
      </c>
      <c r="J55">
        <v>2</v>
      </c>
      <c r="K55">
        <v>5</v>
      </c>
      <c r="L55">
        <v>4</v>
      </c>
      <c r="M55">
        <v>3</v>
      </c>
      <c r="N55" t="s">
        <v>17</v>
      </c>
      <c r="O55">
        <v>8</v>
      </c>
    </row>
    <row r="56" spans="5:15">
      <c r="E56">
        <v>55</v>
      </c>
      <c r="F56">
        <v>2705</v>
      </c>
      <c r="G56">
        <v>2715</v>
      </c>
      <c r="H56">
        <v>2719</v>
      </c>
      <c r="I56">
        <v>2750</v>
      </c>
      <c r="J56">
        <v>2</v>
      </c>
      <c r="K56">
        <v>5</v>
      </c>
      <c r="L56">
        <v>4</v>
      </c>
      <c r="M56">
        <v>3</v>
      </c>
      <c r="N56" t="s">
        <v>17</v>
      </c>
      <c r="O56">
        <v>8</v>
      </c>
    </row>
    <row r="57" spans="5:15">
      <c r="E57">
        <v>56</v>
      </c>
      <c r="F57">
        <v>2755</v>
      </c>
      <c r="G57">
        <v>2765</v>
      </c>
      <c r="H57">
        <v>2769</v>
      </c>
      <c r="I57">
        <v>2800</v>
      </c>
      <c r="J57">
        <v>2</v>
      </c>
      <c r="K57">
        <v>5</v>
      </c>
      <c r="L57">
        <v>4</v>
      </c>
      <c r="M57">
        <v>3</v>
      </c>
      <c r="N57" t="s">
        <v>17</v>
      </c>
      <c r="O57">
        <v>8</v>
      </c>
    </row>
    <row r="58" spans="5:15">
      <c r="E58">
        <v>57</v>
      </c>
      <c r="F58">
        <v>2805</v>
      </c>
      <c r="G58">
        <v>2815</v>
      </c>
      <c r="H58">
        <v>2819</v>
      </c>
      <c r="I58">
        <v>2850</v>
      </c>
      <c r="J58">
        <v>2</v>
      </c>
      <c r="K58">
        <v>5</v>
      </c>
      <c r="L58">
        <v>4</v>
      </c>
      <c r="M58">
        <v>3</v>
      </c>
      <c r="N58" t="s">
        <v>17</v>
      </c>
      <c r="O58">
        <v>8</v>
      </c>
    </row>
    <row r="59" spans="5:15">
      <c r="E59">
        <v>58</v>
      </c>
      <c r="F59">
        <v>2855</v>
      </c>
      <c r="G59">
        <v>2865</v>
      </c>
      <c r="H59">
        <v>2869</v>
      </c>
      <c r="I59">
        <v>2900</v>
      </c>
      <c r="J59">
        <v>2</v>
      </c>
      <c r="K59">
        <v>5</v>
      </c>
      <c r="L59">
        <v>4</v>
      </c>
      <c r="M59">
        <v>3</v>
      </c>
      <c r="N59" t="s">
        <v>17</v>
      </c>
      <c r="O59">
        <v>8</v>
      </c>
    </row>
    <row r="60" spans="5:15">
      <c r="E60">
        <v>59</v>
      </c>
      <c r="F60">
        <v>2905</v>
      </c>
      <c r="G60">
        <v>2915</v>
      </c>
      <c r="H60">
        <v>2919</v>
      </c>
      <c r="I60">
        <v>2950</v>
      </c>
      <c r="J60">
        <v>2</v>
      </c>
      <c r="K60">
        <v>5</v>
      </c>
      <c r="L60">
        <v>4</v>
      </c>
      <c r="M60">
        <v>3</v>
      </c>
      <c r="N60" t="s">
        <v>17</v>
      </c>
      <c r="O60">
        <v>8</v>
      </c>
    </row>
    <row r="61" spans="5:15">
      <c r="E61">
        <v>60</v>
      </c>
      <c r="F61">
        <v>2955</v>
      </c>
      <c r="G61">
        <v>2965</v>
      </c>
      <c r="H61">
        <v>2969</v>
      </c>
      <c r="I61">
        <v>3000</v>
      </c>
      <c r="J61">
        <v>2</v>
      </c>
      <c r="K61">
        <v>5</v>
      </c>
      <c r="L61">
        <v>4</v>
      </c>
      <c r="M61">
        <v>3</v>
      </c>
      <c r="N61" t="s">
        <v>17</v>
      </c>
      <c r="O61">
        <v>8</v>
      </c>
    </row>
    <row r="62" spans="5:15">
      <c r="E62">
        <v>61</v>
      </c>
      <c r="F62">
        <v>3005</v>
      </c>
      <c r="G62">
        <v>3015</v>
      </c>
      <c r="H62">
        <v>3019</v>
      </c>
      <c r="I62">
        <v>3050</v>
      </c>
      <c r="J62">
        <v>2</v>
      </c>
      <c r="K62">
        <v>5</v>
      </c>
      <c r="L62">
        <v>4</v>
      </c>
      <c r="M62">
        <v>3</v>
      </c>
      <c r="N62" t="s">
        <v>17</v>
      </c>
      <c r="O62">
        <v>8</v>
      </c>
    </row>
    <row r="63" spans="5:15">
      <c r="E63">
        <v>62</v>
      </c>
      <c r="F63">
        <v>3055</v>
      </c>
      <c r="G63">
        <v>3065</v>
      </c>
      <c r="H63">
        <v>3069</v>
      </c>
      <c r="I63">
        <v>3100</v>
      </c>
      <c r="J63">
        <v>2</v>
      </c>
      <c r="K63">
        <v>5</v>
      </c>
      <c r="L63">
        <v>4</v>
      </c>
      <c r="M63">
        <v>3</v>
      </c>
      <c r="N63" t="s">
        <v>17</v>
      </c>
      <c r="O63">
        <v>8</v>
      </c>
    </row>
    <row r="64" spans="5:15">
      <c r="E64">
        <v>63</v>
      </c>
      <c r="F64">
        <v>3105</v>
      </c>
      <c r="G64">
        <v>3115</v>
      </c>
      <c r="H64">
        <v>3119</v>
      </c>
      <c r="I64">
        <v>3150</v>
      </c>
      <c r="J64">
        <v>2</v>
      </c>
      <c r="K64">
        <v>5</v>
      </c>
      <c r="L64">
        <v>4</v>
      </c>
      <c r="M64">
        <v>3</v>
      </c>
      <c r="N64" t="s">
        <v>17</v>
      </c>
      <c r="O64">
        <v>8</v>
      </c>
    </row>
    <row r="65" spans="5:15">
      <c r="E65">
        <v>64</v>
      </c>
      <c r="F65">
        <v>3155</v>
      </c>
      <c r="G65">
        <v>3165</v>
      </c>
      <c r="H65">
        <v>3169</v>
      </c>
      <c r="I65">
        <v>3200</v>
      </c>
      <c r="J65">
        <v>2</v>
      </c>
      <c r="K65">
        <v>5</v>
      </c>
      <c r="L65">
        <v>4</v>
      </c>
      <c r="M65">
        <v>3</v>
      </c>
      <c r="N65" t="s">
        <v>17</v>
      </c>
      <c r="O65">
        <v>8</v>
      </c>
    </row>
    <row r="66" spans="5:15">
      <c r="E66">
        <v>65</v>
      </c>
      <c r="F66">
        <v>3205</v>
      </c>
      <c r="G66">
        <v>3215</v>
      </c>
      <c r="H66">
        <v>3219</v>
      </c>
      <c r="I66">
        <v>3250</v>
      </c>
      <c r="J66">
        <v>2</v>
      </c>
      <c r="K66">
        <v>5</v>
      </c>
      <c r="L66">
        <v>4</v>
      </c>
      <c r="M66">
        <v>3</v>
      </c>
      <c r="N66" t="s">
        <v>17</v>
      </c>
      <c r="O66">
        <v>8</v>
      </c>
    </row>
    <row r="67" spans="5:15">
      <c r="E67">
        <v>66</v>
      </c>
      <c r="F67">
        <v>3255</v>
      </c>
      <c r="G67">
        <v>3265</v>
      </c>
      <c r="H67">
        <v>3269</v>
      </c>
      <c r="I67">
        <v>3300</v>
      </c>
      <c r="J67">
        <v>2</v>
      </c>
      <c r="K67">
        <v>5</v>
      </c>
      <c r="L67">
        <v>4</v>
      </c>
      <c r="M67">
        <v>3</v>
      </c>
      <c r="N67" t="s">
        <v>17</v>
      </c>
      <c r="O67">
        <v>8</v>
      </c>
    </row>
    <row r="68" spans="5:15">
      <c r="E68">
        <v>67</v>
      </c>
      <c r="F68">
        <v>3305</v>
      </c>
      <c r="G68">
        <v>3315</v>
      </c>
      <c r="H68">
        <v>3319</v>
      </c>
      <c r="I68">
        <v>3350</v>
      </c>
      <c r="J68">
        <v>2</v>
      </c>
      <c r="K68">
        <v>5</v>
      </c>
      <c r="L68">
        <v>4</v>
      </c>
      <c r="M68">
        <v>3</v>
      </c>
      <c r="N68" t="s">
        <v>17</v>
      </c>
      <c r="O68">
        <v>8</v>
      </c>
    </row>
    <row r="69" spans="5:15">
      <c r="E69">
        <v>68</v>
      </c>
      <c r="F69">
        <v>3355</v>
      </c>
      <c r="G69">
        <v>3365</v>
      </c>
      <c r="H69">
        <v>3369</v>
      </c>
      <c r="I69">
        <v>3400</v>
      </c>
      <c r="J69">
        <v>2</v>
      </c>
      <c r="K69">
        <v>5</v>
      </c>
      <c r="L69">
        <v>4</v>
      </c>
      <c r="M69">
        <v>3</v>
      </c>
      <c r="N69" t="s">
        <v>17</v>
      </c>
      <c r="O69">
        <v>8</v>
      </c>
    </row>
    <row r="70" spans="5:15">
      <c r="E70">
        <v>69</v>
      </c>
      <c r="F70">
        <v>3405</v>
      </c>
      <c r="G70">
        <v>3415</v>
      </c>
      <c r="H70">
        <v>3419</v>
      </c>
      <c r="I70">
        <v>3450</v>
      </c>
      <c r="J70">
        <v>2</v>
      </c>
      <c r="K70">
        <v>5</v>
      </c>
      <c r="L70">
        <v>4</v>
      </c>
      <c r="M70">
        <v>3</v>
      </c>
      <c r="N70" t="s">
        <v>17</v>
      </c>
      <c r="O70">
        <v>8</v>
      </c>
    </row>
    <row r="71" spans="5:15">
      <c r="E71">
        <v>70</v>
      </c>
      <c r="F71">
        <v>3455</v>
      </c>
      <c r="G71">
        <v>3465</v>
      </c>
      <c r="H71">
        <v>3469</v>
      </c>
      <c r="I71">
        <v>3500</v>
      </c>
      <c r="J71">
        <v>2</v>
      </c>
      <c r="K71">
        <v>5</v>
      </c>
      <c r="L71">
        <v>4</v>
      </c>
      <c r="M71">
        <v>3</v>
      </c>
      <c r="N71" t="s">
        <v>17</v>
      </c>
      <c r="O71">
        <v>8</v>
      </c>
    </row>
    <row r="72" spans="5:15">
      <c r="E72">
        <v>71</v>
      </c>
      <c r="F72">
        <v>3505</v>
      </c>
      <c r="G72">
        <v>3515</v>
      </c>
      <c r="H72">
        <v>3519</v>
      </c>
      <c r="I72">
        <v>3550</v>
      </c>
      <c r="J72">
        <v>2</v>
      </c>
      <c r="K72">
        <v>5</v>
      </c>
      <c r="L72">
        <v>4</v>
      </c>
      <c r="M72">
        <v>3</v>
      </c>
      <c r="N72" t="s">
        <v>17</v>
      </c>
      <c r="O72">
        <v>8</v>
      </c>
    </row>
    <row r="73" spans="5:15">
      <c r="E73">
        <v>72</v>
      </c>
      <c r="F73">
        <v>3555</v>
      </c>
      <c r="G73">
        <v>3565</v>
      </c>
      <c r="H73">
        <v>3569</v>
      </c>
      <c r="I73">
        <v>3600</v>
      </c>
      <c r="J73">
        <v>2</v>
      </c>
      <c r="K73">
        <v>5</v>
      </c>
      <c r="L73">
        <v>4</v>
      </c>
      <c r="M73">
        <v>3</v>
      </c>
      <c r="N73" t="s">
        <v>17</v>
      </c>
      <c r="O73">
        <v>8</v>
      </c>
    </row>
    <row r="74" spans="5:15">
      <c r="E74">
        <v>73</v>
      </c>
      <c r="F74">
        <v>3605</v>
      </c>
      <c r="G74">
        <v>3615</v>
      </c>
      <c r="H74">
        <v>3619</v>
      </c>
      <c r="I74">
        <v>3650</v>
      </c>
      <c r="J74">
        <v>2</v>
      </c>
      <c r="K74">
        <v>5</v>
      </c>
      <c r="L74">
        <v>4</v>
      </c>
      <c r="M74">
        <v>3</v>
      </c>
      <c r="N74" t="s">
        <v>17</v>
      </c>
      <c r="O74">
        <v>8</v>
      </c>
    </row>
    <row r="75" spans="5:15">
      <c r="E75">
        <v>74</v>
      </c>
      <c r="F75">
        <v>3655</v>
      </c>
      <c r="G75">
        <v>3665</v>
      </c>
      <c r="H75">
        <v>3669</v>
      </c>
      <c r="I75">
        <v>3700</v>
      </c>
      <c r="J75">
        <v>2</v>
      </c>
      <c r="K75">
        <v>5</v>
      </c>
      <c r="L75">
        <v>4</v>
      </c>
      <c r="M75">
        <v>3</v>
      </c>
      <c r="N75" t="s">
        <v>17</v>
      </c>
      <c r="O75">
        <v>8</v>
      </c>
    </row>
    <row r="76" spans="5:15">
      <c r="E76">
        <v>75</v>
      </c>
      <c r="F76">
        <v>3705</v>
      </c>
      <c r="G76">
        <v>3715</v>
      </c>
      <c r="H76">
        <v>3719</v>
      </c>
      <c r="I76">
        <v>3750</v>
      </c>
      <c r="J76">
        <v>2</v>
      </c>
      <c r="K76">
        <v>5</v>
      </c>
      <c r="L76">
        <v>4</v>
      </c>
      <c r="M76">
        <v>3</v>
      </c>
      <c r="N76" t="s">
        <v>17</v>
      </c>
      <c r="O76">
        <v>8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AD76"/>
  <sheetViews>
    <sheetView topLeftCell="A46" workbookViewId="0">
      <selection activeCell="D67" sqref="D67"/>
    </sheetView>
  </sheetViews>
  <sheetFormatPr defaultRowHeight="15"/>
  <cols>
    <col min="4" max="4" width="19.140625" bestFit="1" customWidth="1"/>
  </cols>
  <sheetData>
    <row r="1" spans="1:30" s="1" customFormat="1" ht="15.75">
      <c r="A1" s="1" t="s">
        <v>12</v>
      </c>
      <c r="B1" s="1" t="s">
        <v>23</v>
      </c>
      <c r="C1" s="1" t="s">
        <v>24</v>
      </c>
      <c r="D1" s="1" t="s">
        <v>25</v>
      </c>
      <c r="E1" s="1" t="s">
        <v>26</v>
      </c>
      <c r="F1" s="1" t="s">
        <v>27</v>
      </c>
      <c r="G1" s="1" t="s">
        <v>28</v>
      </c>
      <c r="H1" s="1" t="s">
        <v>17</v>
      </c>
      <c r="I1" s="1" t="s">
        <v>29</v>
      </c>
      <c r="J1" s="1" t="s">
        <v>30</v>
      </c>
      <c r="K1" s="1" t="s">
        <v>31</v>
      </c>
      <c r="L1" s="1" t="s">
        <v>32</v>
      </c>
      <c r="M1" s="1" t="s">
        <v>33</v>
      </c>
      <c r="N1" s="1" t="s">
        <v>34</v>
      </c>
      <c r="O1" s="1" t="s">
        <v>39</v>
      </c>
      <c r="P1" s="1" t="s">
        <v>40</v>
      </c>
      <c r="Q1" s="1" t="s">
        <v>41</v>
      </c>
      <c r="R1" s="1" t="s">
        <v>42</v>
      </c>
      <c r="S1" s="1" t="s">
        <v>43</v>
      </c>
      <c r="T1" s="1" t="s">
        <v>58</v>
      </c>
      <c r="U1" s="4" t="s">
        <v>64</v>
      </c>
      <c r="V1" s="4" t="s">
        <v>59</v>
      </c>
      <c r="W1" s="4" t="s">
        <v>60</v>
      </c>
      <c r="X1" s="1" t="s">
        <v>61</v>
      </c>
      <c r="Y1" s="4" t="s">
        <v>65</v>
      </c>
      <c r="Z1" s="1" t="s">
        <v>62</v>
      </c>
      <c r="AA1" s="4" t="s">
        <v>66</v>
      </c>
      <c r="AB1" s="1" t="s">
        <v>63</v>
      </c>
      <c r="AC1" s="4" t="s">
        <v>67</v>
      </c>
      <c r="AD1" s="4" t="s">
        <v>68</v>
      </c>
    </row>
    <row r="2" spans="1:30">
      <c r="A2">
        <v>1</v>
      </c>
      <c r="B2">
        <v>1</v>
      </c>
      <c r="C2">
        <v>980057</v>
      </c>
      <c r="D2" s="2">
        <v>41649.4836119213</v>
      </c>
      <c r="E2">
        <v>71.88</v>
      </c>
      <c r="F2">
        <v>35.94</v>
      </c>
      <c r="G2">
        <v>-45</v>
      </c>
      <c r="H2">
        <v>-90.2</v>
      </c>
      <c r="I2">
        <f xml:space="preserve">  12</f>
        <v>12</v>
      </c>
      <c r="J2">
        <v>-20.085000000000001</v>
      </c>
      <c r="K2">
        <v>-24.321000000000002</v>
      </c>
      <c r="L2">
        <v>24</v>
      </c>
      <c r="M2">
        <f xml:space="preserve">   0</f>
        <v>0</v>
      </c>
      <c r="N2" t="s">
        <v>35</v>
      </c>
      <c r="O2">
        <v>32</v>
      </c>
      <c r="P2">
        <v>800000</v>
      </c>
      <c r="Q2">
        <v>4098</v>
      </c>
      <c r="R2">
        <v>792</v>
      </c>
      <c r="S2">
        <v>383</v>
      </c>
      <c r="T2" s="5">
        <v>1.9619017425343224</v>
      </c>
      <c r="U2" s="5">
        <v>0.19918636568958098</v>
      </c>
      <c r="V2" s="5">
        <v>-90.304339556518229</v>
      </c>
      <c r="W2" s="5">
        <v>3.3536727261045458E-2</v>
      </c>
      <c r="X2" s="5">
        <v>0.72567818451572541</v>
      </c>
      <c r="Y2" s="5">
        <v>9.3059016920341589E-2</v>
      </c>
      <c r="Z2" s="5">
        <v>5.1186574515908054</v>
      </c>
      <c r="AA2" s="5">
        <v>0.16524604347975783</v>
      </c>
      <c r="AB2" s="5">
        <v>0.20933671426189696</v>
      </c>
      <c r="AC2" s="5">
        <v>7.5890679650187684E-2</v>
      </c>
      <c r="AD2" s="5">
        <v>1.2746757835943494</v>
      </c>
    </row>
    <row r="3" spans="1:30">
      <c r="A3">
        <v>2</v>
      </c>
      <c r="B3">
        <v>2</v>
      </c>
      <c r="C3">
        <v>980057</v>
      </c>
      <c r="D3" s="2">
        <v>41649.531198495373</v>
      </c>
      <c r="E3">
        <v>71.88</v>
      </c>
      <c r="F3">
        <v>35.94</v>
      </c>
      <c r="G3">
        <v>-45</v>
      </c>
      <c r="H3">
        <v>-90.2</v>
      </c>
      <c r="I3">
        <f xml:space="preserve">  12</f>
        <v>12</v>
      </c>
      <c r="J3">
        <v>-20.085000000000001</v>
      </c>
      <c r="K3">
        <v>-23.89</v>
      </c>
      <c r="L3">
        <v>16</v>
      </c>
      <c r="M3">
        <f xml:space="preserve">   0</f>
        <v>0</v>
      </c>
      <c r="N3" t="s">
        <v>35</v>
      </c>
      <c r="O3">
        <v>32</v>
      </c>
      <c r="P3">
        <v>800000</v>
      </c>
      <c r="Q3">
        <v>3940</v>
      </c>
      <c r="R3">
        <v>828</v>
      </c>
      <c r="S3">
        <v>402</v>
      </c>
      <c r="T3" s="5">
        <v>3.0374891559348858</v>
      </c>
      <c r="U3" s="5">
        <v>0.25085204894232904</v>
      </c>
      <c r="V3" s="5">
        <v>-90.200649698350645</v>
      </c>
      <c r="W3" s="5">
        <v>3.565376302822492E-2</v>
      </c>
      <c r="X3" s="5">
        <v>0.92717733984594342</v>
      </c>
      <c r="Y3" s="5">
        <v>0.10359362376281205</v>
      </c>
      <c r="Z3" s="5">
        <v>6.0423133674849137</v>
      </c>
      <c r="AA3" s="5">
        <v>0.2519327452833926</v>
      </c>
      <c r="AB3" s="5">
        <v>0.50129521683504763</v>
      </c>
      <c r="AC3" s="5">
        <v>0.10734485521953253</v>
      </c>
      <c r="AD3" s="5">
        <v>1.3566689115237547</v>
      </c>
    </row>
    <row r="4" spans="1:30">
      <c r="A4">
        <v>3</v>
      </c>
      <c r="B4">
        <v>3</v>
      </c>
      <c r="C4">
        <v>980057</v>
      </c>
      <c r="D4" s="2">
        <v>41649.576918981482</v>
      </c>
      <c r="E4">
        <v>71.88</v>
      </c>
      <c r="F4">
        <v>35.94</v>
      </c>
      <c r="G4">
        <v>-45</v>
      </c>
      <c r="H4">
        <v>-90.2</v>
      </c>
      <c r="I4">
        <f xml:space="preserve">  12</f>
        <v>12</v>
      </c>
      <c r="J4">
        <v>-20.085000000000001</v>
      </c>
      <c r="K4">
        <v>-23.884</v>
      </c>
      <c r="L4">
        <v>15</v>
      </c>
      <c r="M4">
        <f xml:space="preserve">   0</f>
        <v>0</v>
      </c>
      <c r="N4" t="s">
        <v>35</v>
      </c>
      <c r="O4">
        <v>32</v>
      </c>
      <c r="P4">
        <v>800000</v>
      </c>
      <c r="Q4">
        <v>3901</v>
      </c>
      <c r="R4">
        <v>846</v>
      </c>
      <c r="S4">
        <v>397</v>
      </c>
      <c r="T4" s="5">
        <v>2.3026068548281255</v>
      </c>
      <c r="U4" s="5">
        <v>0.178442513220712</v>
      </c>
      <c r="V4" s="5">
        <v>-90.169130734069242</v>
      </c>
      <c r="W4" s="5">
        <v>2.2118164183120168E-2</v>
      </c>
      <c r="X4" s="5">
        <v>0.63168418627473732</v>
      </c>
      <c r="Y4" s="5">
        <v>5.7040591155065289E-2</v>
      </c>
      <c r="Z4" s="5">
        <v>4.295539903980786</v>
      </c>
      <c r="AA4" s="5">
        <v>0.11121787484085893</v>
      </c>
      <c r="AB4" s="5">
        <v>0.27483876726484729</v>
      </c>
      <c r="AC4" s="5">
        <v>5.5780694043330192E-2</v>
      </c>
      <c r="AD4" s="5">
        <v>1.2157509591974665</v>
      </c>
    </row>
    <row r="5" spans="1:30">
      <c r="A5">
        <v>4</v>
      </c>
      <c r="B5">
        <v>4</v>
      </c>
      <c r="C5">
        <v>980057</v>
      </c>
      <c r="D5" s="2">
        <v>41649.622165162036</v>
      </c>
      <c r="E5">
        <v>71.88</v>
      </c>
      <c r="F5">
        <v>35.94</v>
      </c>
      <c r="G5">
        <v>-45</v>
      </c>
      <c r="H5">
        <v>-90.2</v>
      </c>
      <c r="I5">
        <f xml:space="preserve">  12</f>
        <v>12</v>
      </c>
      <c r="J5">
        <v>-20.085000000000001</v>
      </c>
      <c r="K5">
        <v>-23.884</v>
      </c>
      <c r="L5">
        <v>14</v>
      </c>
      <c r="M5">
        <f xml:space="preserve">   0</f>
        <v>0</v>
      </c>
      <c r="N5" t="s">
        <v>35</v>
      </c>
      <c r="O5">
        <v>32</v>
      </c>
      <c r="P5">
        <v>800000</v>
      </c>
      <c r="Q5">
        <v>3894</v>
      </c>
      <c r="R5">
        <v>815</v>
      </c>
      <c r="S5">
        <v>403</v>
      </c>
      <c r="T5" s="5">
        <v>2.6316579528001633</v>
      </c>
      <c r="U5" s="5">
        <v>0.19436956760031324</v>
      </c>
      <c r="V5" s="5">
        <v>-90.131934256597603</v>
      </c>
      <c r="W5" s="5">
        <v>2.761089511715752E-2</v>
      </c>
      <c r="X5" s="5">
        <v>0.80725145536075282</v>
      </c>
      <c r="Y5" s="5">
        <v>7.4246633101713644E-2</v>
      </c>
      <c r="Z5" s="5">
        <v>5.4896489226020018</v>
      </c>
      <c r="AA5" s="5">
        <v>0.15265129564696844</v>
      </c>
      <c r="AB5" s="5">
        <v>0.32971506017331331</v>
      </c>
      <c r="AC5" s="5">
        <v>7.1604697027161629E-2</v>
      </c>
      <c r="AD5" s="5">
        <v>1.1681323363322222</v>
      </c>
    </row>
    <row r="6" spans="1:30">
      <c r="A6">
        <v>5</v>
      </c>
      <c r="B6">
        <v>5</v>
      </c>
      <c r="C6">
        <v>980057</v>
      </c>
      <c r="D6" s="2">
        <v>41649.667363541666</v>
      </c>
      <c r="E6">
        <v>71.88</v>
      </c>
      <c r="F6">
        <v>35.94</v>
      </c>
      <c r="G6">
        <v>-45</v>
      </c>
      <c r="H6">
        <v>-90.2</v>
      </c>
      <c r="I6">
        <f xml:space="preserve">  12</f>
        <v>12</v>
      </c>
      <c r="J6">
        <v>-20.085000000000001</v>
      </c>
      <c r="K6">
        <v>-23.783999999999999</v>
      </c>
      <c r="L6">
        <v>13</v>
      </c>
      <c r="M6">
        <f xml:space="preserve">   0</f>
        <v>0</v>
      </c>
      <c r="N6" t="s">
        <v>35</v>
      </c>
      <c r="O6">
        <v>32</v>
      </c>
      <c r="P6">
        <v>800000</v>
      </c>
      <c r="Q6">
        <v>3900</v>
      </c>
      <c r="R6">
        <v>818</v>
      </c>
      <c r="S6">
        <v>359</v>
      </c>
      <c r="T6" s="5">
        <v>3.0396251112005586</v>
      </c>
      <c r="U6" s="5">
        <v>0.14632324015698395</v>
      </c>
      <c r="V6" s="5">
        <v>-90.087324392483723</v>
      </c>
      <c r="W6" s="5">
        <v>2.0629176789562356E-2</v>
      </c>
      <c r="X6" s="5">
        <v>0.90683247975353753</v>
      </c>
      <c r="Y6" s="5">
        <v>5.6439439638306027E-2</v>
      </c>
      <c r="Z6" s="5">
        <v>6.0132364275828403</v>
      </c>
      <c r="AA6" s="5">
        <v>0.12664237312773538</v>
      </c>
      <c r="AB6" s="5">
        <v>0.41320181809426826</v>
      </c>
      <c r="AC6" s="5">
        <v>5.7683315688344568E-2</v>
      </c>
      <c r="AD6" s="5">
        <v>0.8202136199252239</v>
      </c>
    </row>
    <row r="7" spans="1:30">
      <c r="A7">
        <v>6</v>
      </c>
      <c r="B7">
        <v>6</v>
      </c>
      <c r="C7">
        <v>980057</v>
      </c>
      <c r="D7" s="2">
        <v>41649.71260590278</v>
      </c>
      <c r="E7">
        <v>71.88</v>
      </c>
      <c r="F7">
        <v>35.94</v>
      </c>
      <c r="G7">
        <v>-45</v>
      </c>
      <c r="H7">
        <v>-90.2</v>
      </c>
      <c r="I7">
        <f xml:space="preserve">  12</f>
        <v>12</v>
      </c>
      <c r="J7">
        <v>-20.085000000000001</v>
      </c>
      <c r="K7">
        <v>-23.876000000000001</v>
      </c>
      <c r="L7">
        <v>12</v>
      </c>
      <c r="M7">
        <f xml:space="preserve">   0</f>
        <v>0</v>
      </c>
      <c r="N7" t="s">
        <v>35</v>
      </c>
      <c r="O7">
        <v>32</v>
      </c>
      <c r="P7">
        <v>800000</v>
      </c>
      <c r="Q7">
        <v>3905</v>
      </c>
      <c r="R7">
        <v>793</v>
      </c>
      <c r="S7">
        <v>380</v>
      </c>
      <c r="T7" s="5">
        <v>2.4910794440980806</v>
      </c>
      <c r="U7" s="5">
        <v>0.13435444506442007</v>
      </c>
      <c r="V7" s="5">
        <v>-90.005761237185425</v>
      </c>
      <c r="W7" s="5">
        <v>2.2606854000926963E-2</v>
      </c>
      <c r="X7" s="5">
        <v>0.88217896275039265</v>
      </c>
      <c r="Y7" s="5">
        <v>6.0712369215268319E-2</v>
      </c>
      <c r="Z7" s="5">
        <v>5.9660671285176923</v>
      </c>
      <c r="AA7" s="5">
        <v>0.10710551397007771</v>
      </c>
      <c r="AB7" s="5">
        <v>0.37998616939919411</v>
      </c>
      <c r="AC7" s="5">
        <v>5.1920296790072942E-2</v>
      </c>
      <c r="AD7" s="5">
        <v>0.78137937565904247</v>
      </c>
    </row>
    <row r="8" spans="1:30">
      <c r="A8">
        <v>7</v>
      </c>
      <c r="B8">
        <v>7</v>
      </c>
      <c r="C8">
        <v>980057</v>
      </c>
      <c r="D8" s="2">
        <v>41649.757909143518</v>
      </c>
      <c r="E8">
        <v>71.88</v>
      </c>
      <c r="F8">
        <v>35.94</v>
      </c>
      <c r="G8">
        <v>-45</v>
      </c>
      <c r="H8">
        <v>-90.2</v>
      </c>
      <c r="I8">
        <f xml:space="preserve">  12</f>
        <v>12</v>
      </c>
      <c r="J8">
        <v>-20.085000000000001</v>
      </c>
      <c r="K8">
        <v>-23.681000000000001</v>
      </c>
      <c r="L8">
        <v>11</v>
      </c>
      <c r="M8">
        <f xml:space="preserve">   0</f>
        <v>0</v>
      </c>
      <c r="N8" t="s">
        <v>35</v>
      </c>
      <c r="O8">
        <v>32</v>
      </c>
      <c r="P8">
        <v>800000</v>
      </c>
      <c r="Q8">
        <v>3923</v>
      </c>
      <c r="R8">
        <v>808</v>
      </c>
      <c r="S8">
        <v>418</v>
      </c>
      <c r="T8" s="5">
        <v>2.7385610301497274</v>
      </c>
      <c r="U8" s="5">
        <v>0.14187755990178763</v>
      </c>
      <c r="V8" s="5">
        <v>-89.990361753200929</v>
      </c>
      <c r="W8" s="5">
        <v>2.1486853428392728E-2</v>
      </c>
      <c r="X8" s="5">
        <v>0.87406417613142728</v>
      </c>
      <c r="Y8" s="5">
        <v>5.728130126453803E-2</v>
      </c>
      <c r="Z8" s="5">
        <v>6.0884067575551253</v>
      </c>
      <c r="AA8" s="5">
        <v>0.11084858839140627</v>
      </c>
      <c r="AB8" s="5">
        <v>0.26374870395118821</v>
      </c>
      <c r="AC8" s="5">
        <v>5.3921775988235512E-2</v>
      </c>
      <c r="AD8" s="5">
        <v>0.82094727637857012</v>
      </c>
    </row>
    <row r="9" spans="1:30">
      <c r="A9">
        <v>8</v>
      </c>
      <c r="B9">
        <v>8</v>
      </c>
      <c r="C9">
        <v>980057</v>
      </c>
      <c r="D9" s="2">
        <v>41649.803432291665</v>
      </c>
      <c r="E9">
        <v>71.88</v>
      </c>
      <c r="F9">
        <v>35.94</v>
      </c>
      <c r="G9">
        <v>-45</v>
      </c>
      <c r="H9">
        <v>-90.2</v>
      </c>
      <c r="I9">
        <f xml:space="preserve">  12</f>
        <v>12</v>
      </c>
      <c r="J9">
        <v>-20.085000000000001</v>
      </c>
      <c r="K9">
        <v>-23.591000000000001</v>
      </c>
      <c r="L9">
        <v>10</v>
      </c>
      <c r="M9">
        <f xml:space="preserve">   0</f>
        <v>0</v>
      </c>
      <c r="N9" t="s">
        <v>35</v>
      </c>
      <c r="O9">
        <v>32</v>
      </c>
      <c r="P9">
        <v>800000</v>
      </c>
      <c r="Q9">
        <v>3977</v>
      </c>
      <c r="R9">
        <v>808</v>
      </c>
      <c r="S9">
        <v>400</v>
      </c>
      <c r="T9" s="5">
        <v>3.055719811105718</v>
      </c>
      <c r="U9" s="5">
        <v>0.22922717844338028</v>
      </c>
      <c r="V9" s="5">
        <v>-90.10750978707388</v>
      </c>
      <c r="W9" s="5">
        <v>3.3634404375425524E-2</v>
      </c>
      <c r="X9" s="5">
        <v>0.9441508575690063</v>
      </c>
      <c r="Y9" s="5">
        <v>9.3748041323893E-2</v>
      </c>
      <c r="Z9" s="5">
        <v>6.4667297846904983</v>
      </c>
      <c r="AA9" s="5">
        <v>0.2165052781463421</v>
      </c>
      <c r="AB9" s="5">
        <v>0.30447026079957568</v>
      </c>
      <c r="AC9" s="5">
        <v>9.4776297461156594E-2</v>
      </c>
      <c r="AD9" s="5">
        <v>1.2438195288865916</v>
      </c>
    </row>
    <row r="10" spans="1:30">
      <c r="A10">
        <v>9</v>
      </c>
      <c r="B10">
        <v>9</v>
      </c>
      <c r="C10">
        <v>980057</v>
      </c>
      <c r="D10" s="2">
        <v>41649.849578472225</v>
      </c>
      <c r="E10">
        <v>71.88</v>
      </c>
      <c r="F10">
        <v>35.94</v>
      </c>
      <c r="G10">
        <v>-45</v>
      </c>
      <c r="H10">
        <v>-90.2</v>
      </c>
      <c r="I10">
        <f xml:space="preserve">  12</f>
        <v>12</v>
      </c>
      <c r="J10">
        <v>-20.085000000000001</v>
      </c>
      <c r="K10">
        <v>-23.632999999999999</v>
      </c>
      <c r="L10">
        <v>9</v>
      </c>
      <c r="M10">
        <f xml:space="preserve">   0</f>
        <v>0</v>
      </c>
      <c r="N10" t="s">
        <v>35</v>
      </c>
      <c r="O10">
        <v>32</v>
      </c>
      <c r="P10">
        <v>800000</v>
      </c>
      <c r="Q10">
        <v>3992</v>
      </c>
      <c r="R10">
        <v>754</v>
      </c>
      <c r="S10">
        <v>399</v>
      </c>
      <c r="T10" s="5">
        <v>2.2956606416721468</v>
      </c>
      <c r="U10" s="5">
        <v>0.1432014093426037</v>
      </c>
      <c r="V10" s="5">
        <v>-90.200723890413158</v>
      </c>
      <c r="W10" s="5">
        <v>2.771912268826077E-2</v>
      </c>
      <c r="X10" s="5">
        <v>0.9430791173344395</v>
      </c>
      <c r="Y10" s="5">
        <v>8.0392717297136221E-2</v>
      </c>
      <c r="Z10" s="5">
        <v>6.2563859427359887</v>
      </c>
      <c r="AA10" s="5">
        <v>0.15077832413276768</v>
      </c>
      <c r="AB10" s="5">
        <v>0.50596459417046202</v>
      </c>
      <c r="AC10" s="5">
        <v>6.3828087158322055E-2</v>
      </c>
      <c r="AD10" s="5">
        <v>0.78052640996809519</v>
      </c>
    </row>
    <row r="11" spans="1:30">
      <c r="A11">
        <v>10</v>
      </c>
      <c r="B11">
        <v>10</v>
      </c>
      <c r="C11">
        <v>980057</v>
      </c>
      <c r="D11" s="2">
        <v>41649.895938657406</v>
      </c>
      <c r="E11">
        <v>71.88</v>
      </c>
      <c r="F11">
        <v>35.94</v>
      </c>
      <c r="G11">
        <v>-45</v>
      </c>
      <c r="H11">
        <v>-90.2</v>
      </c>
      <c r="I11">
        <f xml:space="preserve">  12</f>
        <v>12</v>
      </c>
      <c r="J11">
        <v>-20.085000000000001</v>
      </c>
      <c r="K11">
        <v>-23.914000000000001</v>
      </c>
      <c r="L11">
        <v>8</v>
      </c>
      <c r="M11">
        <f xml:space="preserve">   0</f>
        <v>0</v>
      </c>
      <c r="N11" t="s">
        <v>35</v>
      </c>
      <c r="O11">
        <v>32</v>
      </c>
      <c r="P11">
        <v>800000</v>
      </c>
      <c r="Q11">
        <v>4020</v>
      </c>
      <c r="R11">
        <v>673</v>
      </c>
      <c r="S11">
        <v>410</v>
      </c>
      <c r="T11" s="5">
        <v>2.3764089757681708</v>
      </c>
      <c r="U11" s="5">
        <v>0.4373019394680166</v>
      </c>
      <c r="V11" s="5">
        <v>-90.115553499854656</v>
      </c>
      <c r="W11" s="5">
        <v>0.10135812759664255</v>
      </c>
      <c r="X11" s="5">
        <v>1.4662038927279428</v>
      </c>
      <c r="Y11" s="5">
        <v>0.35724046825315792</v>
      </c>
      <c r="Z11" s="5">
        <v>9.3250545235675784</v>
      </c>
      <c r="AA11" s="5">
        <v>0.65368560652289154</v>
      </c>
      <c r="AB11" s="5">
        <v>0.82170249756016089</v>
      </c>
      <c r="AC11" s="5">
        <v>0.20146234838336319</v>
      </c>
      <c r="AD11" s="5">
        <v>1.0832309300232652</v>
      </c>
    </row>
    <row r="12" spans="1:30">
      <c r="A12">
        <v>11</v>
      </c>
      <c r="B12">
        <v>11</v>
      </c>
      <c r="C12">
        <v>980057</v>
      </c>
      <c r="D12" s="2">
        <v>41649.942603124997</v>
      </c>
      <c r="E12">
        <v>71.88</v>
      </c>
      <c r="F12">
        <v>35.94</v>
      </c>
      <c r="G12">
        <v>-45</v>
      </c>
      <c r="H12">
        <v>-90.2</v>
      </c>
      <c r="I12">
        <f xml:space="preserve">  12</f>
        <v>12</v>
      </c>
      <c r="J12">
        <v>-20.085000000000001</v>
      </c>
      <c r="K12">
        <v>-24.120999999999999</v>
      </c>
      <c r="L12">
        <v>7</v>
      </c>
      <c r="M12">
        <f xml:space="preserve">   0</f>
        <v>0</v>
      </c>
      <c r="N12" t="s">
        <v>35</v>
      </c>
      <c r="O12">
        <v>32</v>
      </c>
      <c r="P12">
        <v>800000</v>
      </c>
      <c r="Q12">
        <v>4045</v>
      </c>
      <c r="R12">
        <v>699</v>
      </c>
      <c r="S12">
        <v>433</v>
      </c>
      <c r="T12" s="5">
        <v>2.7354362442685374</v>
      </c>
      <c r="U12" s="5">
        <v>0.74934849751381083</v>
      </c>
      <c r="V12" s="5">
        <v>-90.26906083375323</v>
      </c>
      <c r="W12" s="5">
        <v>0.13309209415190204</v>
      </c>
      <c r="X12" s="5">
        <v>1.5234483120720028</v>
      </c>
      <c r="Y12" s="5">
        <v>0.45693244933654592</v>
      </c>
      <c r="Z12" s="5">
        <v>9.0659829706109658</v>
      </c>
      <c r="AA12" s="5">
        <v>1.1671908813544998</v>
      </c>
      <c r="AB12" s="5">
        <v>1.1088975738838689</v>
      </c>
      <c r="AC12" s="5">
        <v>0.35842716481099918</v>
      </c>
      <c r="AD12" s="5">
        <v>1.2072189819769918</v>
      </c>
    </row>
    <row r="13" spans="1:30">
      <c r="A13">
        <v>12</v>
      </c>
      <c r="B13">
        <v>12</v>
      </c>
      <c r="C13">
        <v>980057</v>
      </c>
      <c r="D13" s="2">
        <v>41649.989525578705</v>
      </c>
      <c r="E13">
        <v>71.88</v>
      </c>
      <c r="F13">
        <v>35.94</v>
      </c>
      <c r="G13">
        <v>-45</v>
      </c>
      <c r="H13">
        <v>-90.2</v>
      </c>
      <c r="I13">
        <f xml:space="preserve">  12</f>
        <v>12</v>
      </c>
      <c r="J13">
        <v>-20.085000000000001</v>
      </c>
      <c r="K13">
        <v>-24.285</v>
      </c>
      <c r="L13">
        <v>6</v>
      </c>
      <c r="M13">
        <f xml:space="preserve">   0</f>
        <v>0</v>
      </c>
      <c r="N13" t="s">
        <v>35</v>
      </c>
      <c r="O13">
        <v>32</v>
      </c>
      <c r="P13">
        <v>800000</v>
      </c>
      <c r="Q13">
        <v>4050</v>
      </c>
      <c r="R13">
        <v>694</v>
      </c>
      <c r="S13">
        <v>399</v>
      </c>
      <c r="T13" s="5" t="s">
        <v>181</v>
      </c>
      <c r="U13" s="5"/>
      <c r="V13" s="5"/>
      <c r="W13" s="5"/>
      <c r="X13" s="5"/>
      <c r="Y13" s="5"/>
      <c r="Z13" s="5"/>
      <c r="AA13" s="5"/>
      <c r="AB13" s="5"/>
      <c r="AC13" s="5"/>
      <c r="AD13" s="5"/>
    </row>
    <row r="14" spans="1:30">
      <c r="A14">
        <v>13</v>
      </c>
      <c r="B14">
        <v>13</v>
      </c>
      <c r="C14">
        <v>980057</v>
      </c>
      <c r="D14" s="2">
        <v>41650.036495370368</v>
      </c>
      <c r="E14">
        <v>71.88</v>
      </c>
      <c r="F14">
        <v>35.94</v>
      </c>
      <c r="G14">
        <v>-45</v>
      </c>
      <c r="H14">
        <v>-90.2</v>
      </c>
      <c r="I14">
        <f xml:space="preserve">  12</f>
        <v>12</v>
      </c>
      <c r="J14">
        <v>-20.085000000000001</v>
      </c>
      <c r="K14">
        <v>-24.34</v>
      </c>
      <c r="L14">
        <v>5</v>
      </c>
      <c r="M14">
        <f xml:space="preserve">   0</f>
        <v>0</v>
      </c>
      <c r="N14" t="s">
        <v>35</v>
      </c>
      <c r="O14">
        <v>32</v>
      </c>
      <c r="P14">
        <v>800000</v>
      </c>
      <c r="Q14">
        <v>4044</v>
      </c>
      <c r="R14">
        <v>711</v>
      </c>
      <c r="S14">
        <v>406</v>
      </c>
      <c r="T14" s="5">
        <v>2.1797075701853115</v>
      </c>
      <c r="U14" s="5">
        <v>0.30965060926637122</v>
      </c>
      <c r="V14" s="5">
        <v>-90.133229865178606</v>
      </c>
      <c r="W14" s="5">
        <v>7.9084483141929895E-2</v>
      </c>
      <c r="X14" s="5">
        <v>1.2535770098873642</v>
      </c>
      <c r="Y14" s="5">
        <v>0.25563144947608557</v>
      </c>
      <c r="Z14" s="5">
        <v>8.1060064191144239</v>
      </c>
      <c r="AA14" s="5">
        <v>0.43822834118958315</v>
      </c>
      <c r="AB14" s="5">
        <v>0.65547222611545375</v>
      </c>
      <c r="AC14" s="5">
        <v>0.15495608694249244</v>
      </c>
      <c r="AD14" s="5">
        <v>1.1749581162085125</v>
      </c>
    </row>
    <row r="15" spans="1:30">
      <c r="A15">
        <v>14</v>
      </c>
      <c r="B15">
        <v>14</v>
      </c>
      <c r="C15">
        <v>980057</v>
      </c>
      <c r="D15" s="2">
        <v>41650.083422453703</v>
      </c>
      <c r="E15">
        <v>71.88</v>
      </c>
      <c r="F15">
        <v>35.94</v>
      </c>
      <c r="G15">
        <v>-45</v>
      </c>
      <c r="H15">
        <v>-90.2</v>
      </c>
      <c r="I15">
        <f xml:space="preserve">  12</f>
        <v>12</v>
      </c>
      <c r="J15">
        <v>-20.085000000000001</v>
      </c>
      <c r="K15">
        <v>-24.498000000000001</v>
      </c>
      <c r="L15">
        <v>4</v>
      </c>
      <c r="M15">
        <f xml:space="preserve">   0</f>
        <v>0</v>
      </c>
      <c r="N15" t="s">
        <v>35</v>
      </c>
      <c r="O15">
        <v>32</v>
      </c>
      <c r="P15">
        <v>800000</v>
      </c>
      <c r="Q15">
        <v>4455</v>
      </c>
      <c r="R15">
        <v>691</v>
      </c>
      <c r="S15">
        <v>392</v>
      </c>
      <c r="T15" s="5">
        <v>2.4597240616584948</v>
      </c>
      <c r="U15" s="5">
        <v>0.36397677718762655</v>
      </c>
      <c r="V15" s="5">
        <v>-90.192707038840609</v>
      </c>
      <c r="W15" s="5">
        <v>7.9561493196688607E-2</v>
      </c>
      <c r="X15" s="5">
        <v>1.3555383299342043</v>
      </c>
      <c r="Y15" s="5">
        <v>0.26684383879023488</v>
      </c>
      <c r="Z15" s="5">
        <v>8.712688983264286</v>
      </c>
      <c r="AA15" s="5">
        <v>0.56231455060235946</v>
      </c>
      <c r="AB15" s="5">
        <v>0.58973517858566504</v>
      </c>
      <c r="AC15" s="5">
        <v>0.18453725644861199</v>
      </c>
      <c r="AD15" s="5">
        <v>1.0291337495668142</v>
      </c>
    </row>
    <row r="16" spans="1:30">
      <c r="A16">
        <v>15</v>
      </c>
      <c r="B16">
        <v>15</v>
      </c>
      <c r="C16">
        <v>980057</v>
      </c>
      <c r="D16" s="2">
        <v>41650.135092939818</v>
      </c>
      <c r="E16">
        <v>71.88</v>
      </c>
      <c r="F16">
        <v>35.94</v>
      </c>
      <c r="G16">
        <v>-45</v>
      </c>
      <c r="H16">
        <v>-90.2</v>
      </c>
      <c r="I16">
        <f xml:space="preserve">  12</f>
        <v>12</v>
      </c>
      <c r="J16">
        <v>-20.085000000000001</v>
      </c>
      <c r="K16">
        <v>-24.698</v>
      </c>
      <c r="L16">
        <v>3</v>
      </c>
      <c r="M16">
        <f xml:space="preserve">   0</f>
        <v>0</v>
      </c>
      <c r="N16" t="s">
        <v>35</v>
      </c>
      <c r="O16">
        <v>32</v>
      </c>
      <c r="P16">
        <v>800000</v>
      </c>
      <c r="Q16">
        <v>4122</v>
      </c>
      <c r="R16">
        <v>695</v>
      </c>
      <c r="S16">
        <v>390</v>
      </c>
      <c r="T16" s="5">
        <v>1.2775003164462067</v>
      </c>
      <c r="U16" s="5">
        <v>0.12990804394217573</v>
      </c>
      <c r="V16" s="5">
        <v>-90.224885571653417</v>
      </c>
      <c r="W16" s="5">
        <v>3.5890019947753281E-2</v>
      </c>
      <c r="X16" s="5">
        <v>0.75589898559087076</v>
      </c>
      <c r="Y16" s="5">
        <v>9.8556299316007012E-2</v>
      </c>
      <c r="Z16" s="5">
        <v>5.2628604229886067</v>
      </c>
      <c r="AA16" s="5">
        <v>0.10900134691725935</v>
      </c>
      <c r="AB16" s="5">
        <v>0.29907859388025826</v>
      </c>
      <c r="AC16" s="5">
        <v>5.0701900689924473E-2</v>
      </c>
      <c r="AD16" s="5">
        <v>0.85138897895268939</v>
      </c>
    </row>
    <row r="17" spans="1:30">
      <c r="A17">
        <v>16</v>
      </c>
      <c r="B17">
        <v>16</v>
      </c>
      <c r="C17">
        <v>980057</v>
      </c>
      <c r="D17" s="2">
        <v>41650.182892476849</v>
      </c>
      <c r="E17">
        <v>71.88</v>
      </c>
      <c r="F17">
        <v>35.94</v>
      </c>
      <c r="G17">
        <v>-45</v>
      </c>
      <c r="H17">
        <v>-90.2</v>
      </c>
      <c r="I17">
        <f xml:space="preserve">  12</f>
        <v>12</v>
      </c>
      <c r="J17">
        <v>-20.085000000000001</v>
      </c>
      <c r="K17">
        <v>-24.696999999999999</v>
      </c>
      <c r="L17">
        <v>2</v>
      </c>
      <c r="M17">
        <f xml:space="preserve">   0</f>
        <v>0</v>
      </c>
      <c r="N17" t="s">
        <v>35</v>
      </c>
      <c r="O17">
        <v>32</v>
      </c>
      <c r="P17">
        <v>800000</v>
      </c>
      <c r="Q17">
        <v>4052</v>
      </c>
      <c r="R17">
        <v>711</v>
      </c>
      <c r="S17">
        <v>401</v>
      </c>
      <c r="T17" s="5">
        <v>1.8247157322863041</v>
      </c>
      <c r="U17" s="5">
        <v>0.21511983102476495</v>
      </c>
      <c r="V17" s="5">
        <v>-90.208616527098172</v>
      </c>
      <c r="W17" s="5">
        <v>5.5153246747687019E-2</v>
      </c>
      <c r="X17" s="5">
        <v>1.0004008772792941</v>
      </c>
      <c r="Y17" s="5">
        <v>0.16545990211344369</v>
      </c>
      <c r="Z17" s="5">
        <v>7.0091386415383985</v>
      </c>
      <c r="AA17" s="5">
        <v>0.253986397756716</v>
      </c>
      <c r="AB17" s="5">
        <v>0.28115325672702574</v>
      </c>
      <c r="AC17" s="5">
        <v>0.10264000629457048</v>
      </c>
      <c r="AD17" s="5">
        <v>1.1100684462713348</v>
      </c>
    </row>
    <row r="18" spans="1:30">
      <c r="A18">
        <v>17</v>
      </c>
      <c r="B18">
        <v>17</v>
      </c>
      <c r="C18">
        <v>980057</v>
      </c>
      <c r="D18" s="2">
        <v>41650.22987372685</v>
      </c>
      <c r="E18">
        <v>71.88</v>
      </c>
      <c r="F18">
        <v>35.94</v>
      </c>
      <c r="G18">
        <v>-45</v>
      </c>
      <c r="H18">
        <v>-90.2</v>
      </c>
      <c r="I18">
        <f xml:space="preserve">  12</f>
        <v>12</v>
      </c>
      <c r="J18">
        <v>-20.085000000000001</v>
      </c>
      <c r="K18">
        <v>-24.690999999999999</v>
      </c>
      <c r="L18">
        <v>1</v>
      </c>
      <c r="M18">
        <f xml:space="preserve">   0</f>
        <v>0</v>
      </c>
      <c r="N18" t="s">
        <v>35</v>
      </c>
      <c r="O18">
        <v>32</v>
      </c>
      <c r="P18">
        <v>800000</v>
      </c>
      <c r="Q18">
        <v>3945</v>
      </c>
      <c r="R18">
        <v>676</v>
      </c>
      <c r="S18">
        <v>391</v>
      </c>
      <c r="T18" s="5">
        <v>1.9757151814997633</v>
      </c>
      <c r="U18" s="5">
        <v>0.29394236049830508</v>
      </c>
      <c r="V18" s="5">
        <v>-90.213922164414001</v>
      </c>
      <c r="W18" s="5">
        <v>8.4505061130073084E-2</v>
      </c>
      <c r="X18" s="5">
        <v>1.2720878869137768</v>
      </c>
      <c r="Y18" s="5">
        <v>0.27256661123735176</v>
      </c>
      <c r="Z18" s="5">
        <v>8.17677155468526</v>
      </c>
      <c r="AA18" s="5">
        <v>0.41251372936076808</v>
      </c>
      <c r="AB18" s="5">
        <v>0.70046990454652092</v>
      </c>
      <c r="AC18" s="5">
        <v>0.1430623656350026</v>
      </c>
      <c r="AD18" s="5">
        <v>1.13939114335351</v>
      </c>
    </row>
    <row r="19" spans="1:30">
      <c r="A19">
        <v>18</v>
      </c>
      <c r="B19">
        <v>18</v>
      </c>
      <c r="C19">
        <v>980057</v>
      </c>
      <c r="D19" s="2">
        <v>41650.275637962965</v>
      </c>
      <c r="E19">
        <v>71.88</v>
      </c>
      <c r="F19">
        <v>35.94</v>
      </c>
      <c r="G19">
        <v>-45</v>
      </c>
      <c r="H19">
        <v>-90.2</v>
      </c>
      <c r="I19">
        <f xml:space="preserve">  12</f>
        <v>12</v>
      </c>
      <c r="J19">
        <v>-20.085000000000001</v>
      </c>
      <c r="K19">
        <v>-24.754000000000001</v>
      </c>
      <c r="L19">
        <v>0</v>
      </c>
      <c r="M19">
        <f xml:space="preserve">   0</f>
        <v>0</v>
      </c>
      <c r="N19" t="s">
        <v>35</v>
      </c>
      <c r="O19">
        <v>32</v>
      </c>
      <c r="P19">
        <v>800000</v>
      </c>
      <c r="Q19">
        <v>3913</v>
      </c>
      <c r="R19">
        <v>712</v>
      </c>
      <c r="S19">
        <v>376</v>
      </c>
      <c r="T19" s="5">
        <v>1.6451438823934972</v>
      </c>
      <c r="U19" s="5">
        <v>0.24759457613520361</v>
      </c>
      <c r="V19" s="5">
        <v>-90.24089931950428</v>
      </c>
      <c r="W19" s="5">
        <v>7.0651652120414243E-2</v>
      </c>
      <c r="X19" s="5">
        <v>1.0149263263303774</v>
      </c>
      <c r="Y19" s="5">
        <v>0.21852664102058333</v>
      </c>
      <c r="Z19" s="5">
        <v>6.7336307371491539</v>
      </c>
      <c r="AA19" s="5">
        <v>0.31066484752211437</v>
      </c>
      <c r="AB19" s="5">
        <v>0.55924361849929616</v>
      </c>
      <c r="AC19" s="5">
        <v>0.123493729602244</v>
      </c>
      <c r="AD19" s="5">
        <v>1.242412884814843</v>
      </c>
    </row>
    <row r="20" spans="1:30">
      <c r="A20">
        <v>19</v>
      </c>
      <c r="B20">
        <v>19</v>
      </c>
      <c r="C20">
        <v>980057</v>
      </c>
      <c r="D20" s="2">
        <v>41650.321035185189</v>
      </c>
      <c r="E20">
        <v>71.88</v>
      </c>
      <c r="F20">
        <v>35.94</v>
      </c>
      <c r="G20">
        <v>-45</v>
      </c>
      <c r="H20">
        <v>-90.2</v>
      </c>
      <c r="I20">
        <f xml:space="preserve">  12</f>
        <v>12</v>
      </c>
      <c r="J20">
        <v>-20.085000000000001</v>
      </c>
      <c r="K20">
        <v>-24.704000000000001</v>
      </c>
      <c r="L20">
        <v>-1</v>
      </c>
      <c r="M20">
        <f xml:space="preserve">   0</f>
        <v>0</v>
      </c>
      <c r="N20" t="s">
        <v>35</v>
      </c>
      <c r="O20">
        <v>32</v>
      </c>
      <c r="P20">
        <v>800000</v>
      </c>
      <c r="Q20">
        <v>3905</v>
      </c>
      <c r="R20">
        <v>683</v>
      </c>
      <c r="S20">
        <v>366</v>
      </c>
      <c r="T20" s="5">
        <v>3.1021905745227714</v>
      </c>
      <c r="U20" s="5">
        <v>0.34915355864333653</v>
      </c>
      <c r="V20" s="5">
        <v>-90.20187340868894</v>
      </c>
      <c r="W20" s="5">
        <v>5.9096073690888075E-2</v>
      </c>
      <c r="X20" s="5">
        <v>1.4442977290394359</v>
      </c>
      <c r="Y20" s="5">
        <v>0.20414268369422311</v>
      </c>
      <c r="Z20" s="5">
        <v>8.5516470090938395</v>
      </c>
      <c r="AA20" s="5">
        <v>0.54279839563286347</v>
      </c>
      <c r="AB20" s="5">
        <v>1.031134946317761</v>
      </c>
      <c r="AC20" s="5">
        <v>0.16980745991819191</v>
      </c>
      <c r="AD20" s="5">
        <v>0.79213478298117557</v>
      </c>
    </row>
    <row r="21" spans="1:30">
      <c r="A21">
        <v>20</v>
      </c>
      <c r="B21">
        <v>20</v>
      </c>
      <c r="C21">
        <v>980057</v>
      </c>
      <c r="D21" s="2">
        <v>41650.36633553241</v>
      </c>
      <c r="E21">
        <v>71.88</v>
      </c>
      <c r="F21">
        <v>35.94</v>
      </c>
      <c r="G21">
        <v>-45</v>
      </c>
      <c r="H21">
        <v>-90.2</v>
      </c>
      <c r="I21">
        <f xml:space="preserve">  12</f>
        <v>12</v>
      </c>
      <c r="J21">
        <v>-20.085000000000001</v>
      </c>
      <c r="K21">
        <v>-24.6</v>
      </c>
      <c r="L21">
        <v>-2</v>
      </c>
      <c r="M21">
        <f xml:space="preserve">   0</f>
        <v>0</v>
      </c>
      <c r="N21" t="s">
        <v>35</v>
      </c>
      <c r="O21">
        <v>32</v>
      </c>
      <c r="P21">
        <v>800000</v>
      </c>
      <c r="Q21">
        <v>3928</v>
      </c>
      <c r="R21">
        <v>725</v>
      </c>
      <c r="S21">
        <v>418</v>
      </c>
      <c r="T21" s="5">
        <v>1.4962573531172221</v>
      </c>
      <c r="U21" s="5">
        <v>0.14254942943199581</v>
      </c>
      <c r="V21" s="5">
        <v>-90.179853710700712</v>
      </c>
      <c r="W21" s="5">
        <v>3.5659370226753272E-2</v>
      </c>
      <c r="X21" s="5">
        <v>0.79818841163036225</v>
      </c>
      <c r="Y21" s="5">
        <v>9.8065965904067715E-2</v>
      </c>
      <c r="Z21" s="5">
        <v>5.4917375557715413</v>
      </c>
      <c r="AA21" s="5">
        <v>0.1217397218198934</v>
      </c>
      <c r="AB21" s="5">
        <v>0.30335193628884816</v>
      </c>
      <c r="AC21" s="5">
        <v>5.6228796340979229E-2</v>
      </c>
      <c r="AD21" s="5">
        <v>0.90377348695645687</v>
      </c>
    </row>
    <row r="22" spans="1:30">
      <c r="A22">
        <v>21</v>
      </c>
      <c r="B22">
        <v>21</v>
      </c>
      <c r="C22">
        <v>980057</v>
      </c>
      <c r="D22" s="2">
        <v>41650.411906828704</v>
      </c>
      <c r="E22">
        <v>71.88</v>
      </c>
      <c r="F22">
        <v>35.94</v>
      </c>
      <c r="G22">
        <v>-45</v>
      </c>
      <c r="H22">
        <v>-90.2</v>
      </c>
      <c r="I22">
        <f xml:space="preserve">  12</f>
        <v>12</v>
      </c>
      <c r="J22">
        <v>-20.085000000000001</v>
      </c>
      <c r="K22">
        <v>-24.507000000000001</v>
      </c>
      <c r="L22">
        <v>-3</v>
      </c>
      <c r="M22">
        <f xml:space="preserve">   0</f>
        <v>0</v>
      </c>
      <c r="N22" t="s">
        <v>35</v>
      </c>
      <c r="O22">
        <v>32</v>
      </c>
      <c r="P22">
        <v>800000</v>
      </c>
      <c r="Q22">
        <v>4018</v>
      </c>
      <c r="R22">
        <v>716</v>
      </c>
      <c r="S22">
        <v>369</v>
      </c>
      <c r="T22" s="5">
        <v>2.3219365246718175</v>
      </c>
      <c r="U22" s="5">
        <v>0.2163190906360267</v>
      </c>
      <c r="V22" s="5">
        <v>-90.233579659511904</v>
      </c>
      <c r="W22" s="5">
        <v>4.6350849254891427E-2</v>
      </c>
      <c r="X22" s="5">
        <v>1.0804427491238593</v>
      </c>
      <c r="Y22" s="5">
        <v>0.14448053714413669</v>
      </c>
      <c r="Z22" s="5">
        <v>6.8835189511032997</v>
      </c>
      <c r="AA22" s="5">
        <v>0.28734739495707851</v>
      </c>
      <c r="AB22" s="5">
        <v>0.63839245892693175</v>
      </c>
      <c r="AC22" s="5">
        <v>0.11020188589296773</v>
      </c>
      <c r="AD22" s="5">
        <v>0.99397482345895405</v>
      </c>
    </row>
    <row r="23" spans="1:30">
      <c r="A23">
        <v>22</v>
      </c>
      <c r="B23">
        <v>22</v>
      </c>
      <c r="C23">
        <v>980057</v>
      </c>
      <c r="D23" s="2">
        <v>41650.45852083333</v>
      </c>
      <c r="E23">
        <v>71.88</v>
      </c>
      <c r="F23">
        <v>35.94</v>
      </c>
      <c r="G23">
        <v>-45</v>
      </c>
      <c r="H23">
        <v>-90.2</v>
      </c>
      <c r="I23">
        <f xml:space="preserve">  12</f>
        <v>12</v>
      </c>
      <c r="J23">
        <v>-20.085000000000001</v>
      </c>
      <c r="K23">
        <v>-24.326000000000001</v>
      </c>
      <c r="L23">
        <v>-4</v>
      </c>
      <c r="M23">
        <f xml:space="preserve">   0</f>
        <v>0</v>
      </c>
      <c r="N23" t="s">
        <v>35</v>
      </c>
      <c r="O23">
        <v>32</v>
      </c>
      <c r="P23">
        <v>800000</v>
      </c>
      <c r="Q23">
        <v>3990</v>
      </c>
      <c r="R23">
        <v>717</v>
      </c>
      <c r="S23">
        <v>416</v>
      </c>
      <c r="T23" s="5">
        <v>1.9831744987873261</v>
      </c>
      <c r="U23" s="5">
        <v>0.22127400417064541</v>
      </c>
      <c r="V23" s="5">
        <v>-90.195784044778762</v>
      </c>
      <c r="W23" s="5">
        <v>4.8870798152353234E-2</v>
      </c>
      <c r="X23" s="5">
        <v>0.94733240910332661</v>
      </c>
      <c r="Y23" s="5">
        <v>0.14849306870665324</v>
      </c>
      <c r="Z23" s="5">
        <v>6.4232818795935724</v>
      </c>
      <c r="AA23" s="5">
        <v>0.26962742543519491</v>
      </c>
      <c r="AB23" s="5">
        <v>0.47379689508963119</v>
      </c>
      <c r="AC23" s="5">
        <v>0.11293347429845386</v>
      </c>
      <c r="AD23" s="5">
        <v>1.14183811438617</v>
      </c>
    </row>
    <row r="24" spans="1:30">
      <c r="A24">
        <v>23</v>
      </c>
      <c r="B24">
        <v>23</v>
      </c>
      <c r="C24">
        <v>980057</v>
      </c>
      <c r="D24" s="2">
        <v>41650.504798726855</v>
      </c>
      <c r="E24">
        <v>71.88</v>
      </c>
      <c r="F24">
        <v>35.94</v>
      </c>
      <c r="G24">
        <v>-45</v>
      </c>
      <c r="H24">
        <v>-90.2</v>
      </c>
      <c r="I24">
        <f xml:space="preserve">  12</f>
        <v>12</v>
      </c>
      <c r="J24">
        <v>-20.085000000000001</v>
      </c>
      <c r="K24">
        <v>-24.206</v>
      </c>
      <c r="L24">
        <v>-5</v>
      </c>
      <c r="M24">
        <f xml:space="preserve">   0</f>
        <v>0</v>
      </c>
      <c r="N24" t="s">
        <v>35</v>
      </c>
      <c r="O24">
        <v>32</v>
      </c>
      <c r="P24">
        <v>800000</v>
      </c>
      <c r="Q24">
        <v>4009</v>
      </c>
      <c r="R24">
        <v>677</v>
      </c>
      <c r="S24">
        <v>393</v>
      </c>
      <c r="T24" s="5">
        <v>2.0264149544805061</v>
      </c>
      <c r="U24" s="5">
        <v>0.2376886357079159</v>
      </c>
      <c r="V24" s="5">
        <v>-90.155379797321814</v>
      </c>
      <c r="W24" s="5">
        <v>6.3668467042615889E-2</v>
      </c>
      <c r="X24" s="5">
        <v>1.2138572832035537</v>
      </c>
      <c r="Y24" s="5">
        <v>0.20426324442137686</v>
      </c>
      <c r="Z24" s="5">
        <v>8.1419639262328349</v>
      </c>
      <c r="AA24" s="5">
        <v>0.33419892151881575</v>
      </c>
      <c r="AB24" s="5">
        <v>0.48463271886995707</v>
      </c>
      <c r="AC24" s="5">
        <v>0.12029744793781584</v>
      </c>
      <c r="AD24" s="5">
        <v>0.94186729149948101</v>
      </c>
    </row>
    <row r="25" spans="1:30">
      <c r="A25">
        <v>24</v>
      </c>
      <c r="B25">
        <v>24</v>
      </c>
      <c r="C25">
        <v>980057</v>
      </c>
      <c r="D25" s="2">
        <v>41650.551309953706</v>
      </c>
      <c r="E25">
        <v>71.88</v>
      </c>
      <c r="F25">
        <v>35.94</v>
      </c>
      <c r="G25">
        <v>-45</v>
      </c>
      <c r="H25">
        <v>-90.2</v>
      </c>
      <c r="I25">
        <f xml:space="preserve">  12</f>
        <v>12</v>
      </c>
      <c r="J25">
        <v>-20.085000000000001</v>
      </c>
      <c r="K25">
        <v>-24.018999999999998</v>
      </c>
      <c r="L25">
        <v>-6</v>
      </c>
      <c r="M25">
        <f xml:space="preserve">   0</f>
        <v>0</v>
      </c>
      <c r="N25" t="s">
        <v>35</v>
      </c>
      <c r="O25">
        <v>32</v>
      </c>
      <c r="P25">
        <v>800000</v>
      </c>
      <c r="Q25">
        <v>4093</v>
      </c>
      <c r="R25">
        <v>690</v>
      </c>
      <c r="S25">
        <v>410</v>
      </c>
      <c r="T25" s="5">
        <v>2.7117476856874729</v>
      </c>
      <c r="U25" s="5">
        <v>0.27390462386293196</v>
      </c>
      <c r="V25" s="5">
        <v>-90.117823174839899</v>
      </c>
      <c r="W25" s="5">
        <v>5.7323439890670208E-2</v>
      </c>
      <c r="X25" s="5">
        <v>1.3542927972136511</v>
      </c>
      <c r="Y25" s="5">
        <v>0.19175128670460659</v>
      </c>
      <c r="Z25" s="5">
        <v>8.5839298859318003</v>
      </c>
      <c r="AA25" s="5">
        <v>0.40130879181060192</v>
      </c>
      <c r="AB25" s="5">
        <v>0.61532327026929678</v>
      </c>
      <c r="AC25" s="5">
        <v>0.13317523913290846</v>
      </c>
      <c r="AD25" s="5">
        <v>0.87344563658862984</v>
      </c>
    </row>
    <row r="26" spans="1:30">
      <c r="A26">
        <v>25</v>
      </c>
      <c r="B26">
        <v>25</v>
      </c>
      <c r="C26">
        <v>980057</v>
      </c>
      <c r="D26" s="2">
        <v>41650.598848379632</v>
      </c>
      <c r="E26">
        <v>71.88</v>
      </c>
      <c r="F26">
        <v>35.94</v>
      </c>
      <c r="G26">
        <v>-45</v>
      </c>
      <c r="H26">
        <v>-90.2</v>
      </c>
      <c r="I26">
        <f xml:space="preserve">  12</f>
        <v>12</v>
      </c>
      <c r="J26">
        <v>-20.085000000000001</v>
      </c>
      <c r="K26">
        <v>-23.905999999999999</v>
      </c>
      <c r="L26">
        <v>-7</v>
      </c>
      <c r="M26">
        <f xml:space="preserve">   0</f>
        <v>0</v>
      </c>
      <c r="N26" t="s">
        <v>35</v>
      </c>
      <c r="O26">
        <v>32</v>
      </c>
      <c r="P26">
        <v>800000</v>
      </c>
      <c r="Q26">
        <v>4122</v>
      </c>
      <c r="R26">
        <v>717</v>
      </c>
      <c r="S26">
        <v>407</v>
      </c>
      <c r="T26" s="5">
        <v>2.0007846677642593</v>
      </c>
      <c r="U26" s="5">
        <v>0.21448460344138062</v>
      </c>
      <c r="V26" s="5">
        <v>-90.087517949921164</v>
      </c>
      <c r="W26" s="5">
        <v>5.7943573739093403E-2</v>
      </c>
      <c r="X26" s="5">
        <v>1.1429042637135365</v>
      </c>
      <c r="Y26" s="5">
        <v>0.17595489136806289</v>
      </c>
      <c r="Z26" s="5">
        <v>7.7376428075945451</v>
      </c>
      <c r="AA26" s="5">
        <v>0.26367356747102572</v>
      </c>
      <c r="AB26" s="5">
        <v>0.38324518823217207</v>
      </c>
      <c r="AC26" s="5">
        <v>0.10270014767304726</v>
      </c>
      <c r="AD26" s="5">
        <v>0.99412424637528973</v>
      </c>
    </row>
    <row r="27" spans="1:30">
      <c r="A27">
        <v>26</v>
      </c>
      <c r="B27">
        <v>26</v>
      </c>
      <c r="C27">
        <v>980057</v>
      </c>
      <c r="D27" s="2">
        <v>41650.64668622685</v>
      </c>
      <c r="E27">
        <v>71.88</v>
      </c>
      <c r="F27">
        <v>35.94</v>
      </c>
      <c r="G27">
        <v>-45</v>
      </c>
      <c r="H27">
        <v>-90.2</v>
      </c>
      <c r="I27">
        <f xml:space="preserve">  12</f>
        <v>12</v>
      </c>
      <c r="J27">
        <v>-20.085000000000001</v>
      </c>
      <c r="K27">
        <v>-23.715</v>
      </c>
      <c r="L27">
        <v>-8</v>
      </c>
      <c r="M27">
        <f xml:space="preserve">   0</f>
        <v>0</v>
      </c>
      <c r="N27" t="s">
        <v>35</v>
      </c>
      <c r="O27">
        <v>32</v>
      </c>
      <c r="P27">
        <v>800000</v>
      </c>
      <c r="Q27">
        <v>4168</v>
      </c>
      <c r="R27">
        <v>707</v>
      </c>
      <c r="S27">
        <v>383</v>
      </c>
      <c r="T27" s="5">
        <v>1.5435806511327756</v>
      </c>
      <c r="U27" s="5">
        <v>0.18390828419386043</v>
      </c>
      <c r="V27" s="5">
        <v>-90.178115537255024</v>
      </c>
      <c r="W27" s="5">
        <v>5.7204496527600845E-2</v>
      </c>
      <c r="X27" s="5">
        <v>1.0144432632380305</v>
      </c>
      <c r="Y27" s="5">
        <v>0.17051974388891186</v>
      </c>
      <c r="Z27" s="5">
        <v>7.1043679178257246</v>
      </c>
      <c r="AA27" s="5">
        <v>0.21609412411753928</v>
      </c>
      <c r="AB27" s="5">
        <v>0.36306299617711479</v>
      </c>
      <c r="AC27" s="5">
        <v>8.7859379051819356E-2</v>
      </c>
      <c r="AD27" s="5">
        <v>0.95212952352009472</v>
      </c>
    </row>
    <row r="28" spans="1:30">
      <c r="A28">
        <v>27</v>
      </c>
      <c r="B28">
        <v>27</v>
      </c>
      <c r="C28">
        <v>980057</v>
      </c>
      <c r="D28" s="2">
        <v>41650.695012615739</v>
      </c>
      <c r="E28">
        <v>71.88</v>
      </c>
      <c r="F28">
        <v>35.94</v>
      </c>
      <c r="G28">
        <v>-45</v>
      </c>
      <c r="H28">
        <v>-90.2</v>
      </c>
      <c r="I28">
        <f xml:space="preserve">  12</f>
        <v>12</v>
      </c>
      <c r="J28">
        <v>-20.085000000000001</v>
      </c>
      <c r="K28">
        <v>-23.28</v>
      </c>
      <c r="L28">
        <v>-9</v>
      </c>
      <c r="M28">
        <f xml:space="preserve">   0</f>
        <v>0</v>
      </c>
      <c r="N28" t="s">
        <v>35</v>
      </c>
      <c r="O28">
        <v>32</v>
      </c>
      <c r="P28">
        <v>800000</v>
      </c>
      <c r="Q28">
        <v>4073</v>
      </c>
      <c r="R28">
        <v>690</v>
      </c>
      <c r="S28">
        <v>407</v>
      </c>
      <c r="T28" s="5">
        <v>4.0832212290115351</v>
      </c>
      <c r="U28" s="5">
        <v>0.4680904067089704</v>
      </c>
      <c r="V28" s="5">
        <v>-90.207978170755581</v>
      </c>
      <c r="W28" s="5">
        <v>7.7827453007269606E-2</v>
      </c>
      <c r="X28" s="5">
        <v>1.7944042508251035</v>
      </c>
      <c r="Y28" s="5">
        <v>0.28601676252904157</v>
      </c>
      <c r="Z28" s="5">
        <v>9.9121100865174636</v>
      </c>
      <c r="AA28" s="5">
        <v>0.55553295217343812</v>
      </c>
      <c r="AB28" s="5">
        <v>1.150730941943938</v>
      </c>
      <c r="AC28" s="5">
        <v>0.16393244767349865</v>
      </c>
      <c r="AD28" s="5">
        <v>1.0916913631150413</v>
      </c>
    </row>
    <row r="29" spans="1:30">
      <c r="A29">
        <v>28</v>
      </c>
      <c r="B29">
        <v>28</v>
      </c>
      <c r="C29">
        <v>980057</v>
      </c>
      <c r="D29" s="2">
        <v>41650.742243402776</v>
      </c>
      <c r="E29">
        <v>71.88</v>
      </c>
      <c r="F29">
        <v>35.94</v>
      </c>
      <c r="G29">
        <v>-45</v>
      </c>
      <c r="H29">
        <v>-90.2</v>
      </c>
      <c r="I29">
        <f xml:space="preserve">  12</f>
        <v>12</v>
      </c>
      <c r="J29">
        <v>-20.085000000000001</v>
      </c>
      <c r="K29">
        <v>-23.302</v>
      </c>
      <c r="L29">
        <v>-10</v>
      </c>
      <c r="M29">
        <f xml:space="preserve">   0</f>
        <v>0</v>
      </c>
      <c r="N29" t="s">
        <v>35</v>
      </c>
      <c r="O29">
        <v>32</v>
      </c>
      <c r="P29">
        <v>800000</v>
      </c>
      <c r="Q29">
        <v>3818</v>
      </c>
      <c r="R29">
        <v>751</v>
      </c>
      <c r="S29">
        <v>376</v>
      </c>
      <c r="T29" s="5">
        <v>4.0904521159839433</v>
      </c>
      <c r="U29" s="5">
        <v>0.33893579751141462</v>
      </c>
      <c r="V29" s="5">
        <v>-90.164855517923229</v>
      </c>
      <c r="W29" s="5">
        <v>4.5457261068881635E-2</v>
      </c>
      <c r="X29" s="5">
        <v>1.4337391681314975</v>
      </c>
      <c r="Y29" s="5">
        <v>0.15686469890925489</v>
      </c>
      <c r="Z29" s="5">
        <v>8.6542074094256893</v>
      </c>
      <c r="AA29" s="5">
        <v>0.52010420031514193</v>
      </c>
      <c r="AB29" s="5">
        <v>0.76611613479703999</v>
      </c>
      <c r="AC29" s="5">
        <v>0.16284321701267282</v>
      </c>
      <c r="AD29" s="5">
        <v>0.84504932355136375</v>
      </c>
    </row>
    <row r="30" spans="1:30">
      <c r="A30">
        <v>29</v>
      </c>
      <c r="B30">
        <v>29</v>
      </c>
      <c r="C30">
        <v>980057</v>
      </c>
      <c r="D30" s="2">
        <v>41650.786536458334</v>
      </c>
      <c r="E30">
        <v>71.88</v>
      </c>
      <c r="F30">
        <v>35.94</v>
      </c>
      <c r="G30">
        <v>-45</v>
      </c>
      <c r="H30">
        <v>-90.2</v>
      </c>
      <c r="I30">
        <f xml:space="preserve">  12</f>
        <v>12</v>
      </c>
      <c r="J30">
        <v>-20.085000000000001</v>
      </c>
      <c r="K30">
        <v>-23.358000000000001</v>
      </c>
      <c r="L30">
        <v>-11</v>
      </c>
      <c r="M30">
        <f xml:space="preserve">   0</f>
        <v>0</v>
      </c>
      <c r="N30" t="s">
        <v>35</v>
      </c>
      <c r="O30">
        <v>32</v>
      </c>
      <c r="P30">
        <v>800000</v>
      </c>
      <c r="Q30">
        <v>3798</v>
      </c>
      <c r="R30">
        <v>752</v>
      </c>
      <c r="S30">
        <v>413</v>
      </c>
      <c r="T30" s="5">
        <v>2.0146443508051939</v>
      </c>
      <c r="U30" s="5">
        <v>0.15315957194520835</v>
      </c>
      <c r="V30" s="5">
        <v>-90.041842369462032</v>
      </c>
      <c r="W30" s="5">
        <v>2.8969771482266354E-2</v>
      </c>
      <c r="X30" s="5">
        <v>0.80508781658039175</v>
      </c>
      <c r="Y30" s="5">
        <v>7.6818057651328625E-2</v>
      </c>
      <c r="Z30" s="5">
        <v>5.7039615824665564</v>
      </c>
      <c r="AA30" s="5">
        <v>0.117367337619933</v>
      </c>
      <c r="AB30" s="5">
        <v>0.22451639488479927</v>
      </c>
      <c r="AC30" s="5">
        <v>5.7000972582318586E-2</v>
      </c>
      <c r="AD30" s="5">
        <v>0.95065206991122642</v>
      </c>
    </row>
    <row r="31" spans="1:30">
      <c r="A31">
        <v>30</v>
      </c>
      <c r="B31">
        <v>30</v>
      </c>
      <c r="C31">
        <v>980057</v>
      </c>
      <c r="D31" s="2">
        <v>41650.830583333336</v>
      </c>
      <c r="E31">
        <v>71.88</v>
      </c>
      <c r="F31">
        <v>35.94</v>
      </c>
      <c r="G31">
        <v>-45</v>
      </c>
      <c r="H31">
        <v>-90.2</v>
      </c>
      <c r="I31">
        <f xml:space="preserve">  12</f>
        <v>12</v>
      </c>
      <c r="J31">
        <v>-20.085000000000001</v>
      </c>
      <c r="K31">
        <v>-23.367999999999999</v>
      </c>
      <c r="L31">
        <v>-12</v>
      </c>
      <c r="M31">
        <f xml:space="preserve">   0</f>
        <v>0</v>
      </c>
      <c r="N31" t="s">
        <v>35</v>
      </c>
      <c r="O31">
        <v>32</v>
      </c>
      <c r="P31">
        <v>800000</v>
      </c>
      <c r="Q31">
        <v>3788</v>
      </c>
      <c r="R31">
        <v>807</v>
      </c>
      <c r="S31">
        <v>397</v>
      </c>
      <c r="T31" s="5">
        <v>2.7089872641735524</v>
      </c>
      <c r="U31" s="5">
        <v>0.20177771692397928</v>
      </c>
      <c r="V31" s="5">
        <v>-90.018497805065607</v>
      </c>
      <c r="W31" s="5">
        <v>3.3500017782229108E-2</v>
      </c>
      <c r="X31" s="5">
        <v>0.93912094256722967</v>
      </c>
      <c r="Y31" s="5">
        <v>9.1928751691795332E-2</v>
      </c>
      <c r="Z31" s="5">
        <v>6.5664128793020442</v>
      </c>
      <c r="AA31" s="5">
        <v>0.17684419481028693</v>
      </c>
      <c r="AB31" s="5">
        <v>0.26668142812891521</v>
      </c>
      <c r="AC31" s="5">
        <v>8.1592601393844139E-2</v>
      </c>
      <c r="AD31" s="5">
        <v>1.117794954673883</v>
      </c>
    </row>
    <row r="32" spans="1:30">
      <c r="A32">
        <v>31</v>
      </c>
      <c r="B32">
        <v>31</v>
      </c>
      <c r="C32">
        <v>980057</v>
      </c>
      <c r="D32" s="2">
        <v>41650.874570370368</v>
      </c>
      <c r="E32">
        <v>71.88</v>
      </c>
      <c r="F32">
        <v>35.94</v>
      </c>
      <c r="G32">
        <v>-45</v>
      </c>
      <c r="H32">
        <v>-90.2</v>
      </c>
      <c r="I32">
        <f xml:space="preserve">  12</f>
        <v>12</v>
      </c>
      <c r="J32">
        <v>-20.085000000000001</v>
      </c>
      <c r="K32">
        <v>-23.375</v>
      </c>
      <c r="L32">
        <v>-13</v>
      </c>
      <c r="M32">
        <f xml:space="preserve">   0</f>
        <v>0</v>
      </c>
      <c r="N32" t="s">
        <v>35</v>
      </c>
      <c r="O32">
        <v>32</v>
      </c>
      <c r="P32">
        <v>800000</v>
      </c>
      <c r="Q32">
        <v>3870</v>
      </c>
      <c r="R32">
        <v>812</v>
      </c>
      <c r="S32">
        <v>377</v>
      </c>
      <c r="T32" s="5">
        <v>2.5922399578603765</v>
      </c>
      <c r="U32" s="5">
        <v>0.13031217958667846</v>
      </c>
      <c r="V32" s="5">
        <v>-90.036830625658965</v>
      </c>
      <c r="W32" s="5">
        <v>1.883584329821469E-2</v>
      </c>
      <c r="X32" s="5">
        <v>0.80102445609689732</v>
      </c>
      <c r="Y32" s="5">
        <v>4.9644783896845623E-2</v>
      </c>
      <c r="Z32" s="5">
        <v>5.324913963781726</v>
      </c>
      <c r="AA32" s="5">
        <v>9.5683796398906978E-2</v>
      </c>
      <c r="AB32" s="5">
        <v>0.23525550580713331</v>
      </c>
      <c r="AC32" s="5">
        <v>4.6680218689866895E-2</v>
      </c>
      <c r="AD32" s="5">
        <v>0.80657634521058608</v>
      </c>
    </row>
    <row r="33" spans="1:30">
      <c r="A33">
        <v>32</v>
      </c>
      <c r="B33">
        <v>32</v>
      </c>
      <c r="C33">
        <v>980057</v>
      </c>
      <c r="D33" s="2">
        <v>41650.919455671297</v>
      </c>
      <c r="E33">
        <v>71.88</v>
      </c>
      <c r="F33">
        <v>35.94</v>
      </c>
      <c r="G33">
        <v>-45</v>
      </c>
      <c r="H33">
        <v>-90.2</v>
      </c>
      <c r="I33">
        <f xml:space="preserve">  12</f>
        <v>12</v>
      </c>
      <c r="J33">
        <v>-20.085000000000001</v>
      </c>
      <c r="K33">
        <v>-23.370999999999999</v>
      </c>
      <c r="L33">
        <v>-14</v>
      </c>
      <c r="M33">
        <f xml:space="preserve">   0</f>
        <v>0</v>
      </c>
      <c r="N33" t="s">
        <v>35</v>
      </c>
      <c r="O33">
        <v>32</v>
      </c>
      <c r="P33">
        <v>800000</v>
      </c>
      <c r="Q33">
        <v>4170</v>
      </c>
      <c r="R33">
        <v>666</v>
      </c>
      <c r="S33">
        <v>334</v>
      </c>
      <c r="T33" s="5">
        <v>2.7580179982103279</v>
      </c>
      <c r="U33" s="5">
        <v>0.19267172047299252</v>
      </c>
      <c r="V33" s="5">
        <v>-90.131702583966302</v>
      </c>
      <c r="W33" s="5">
        <v>3.3210008238436062E-2</v>
      </c>
      <c r="X33" s="5">
        <v>1.0030827986142292</v>
      </c>
      <c r="Y33" s="5">
        <v>9.5770291749714229E-2</v>
      </c>
      <c r="Z33" s="5">
        <v>5.1462640192986804</v>
      </c>
      <c r="AA33" s="5">
        <v>0.19786958371925628</v>
      </c>
      <c r="AB33" s="5">
        <v>0.45705089347326355</v>
      </c>
      <c r="AC33" s="5">
        <v>8.3376038057367569E-2</v>
      </c>
      <c r="AD33" s="5">
        <v>1.1047937134621582</v>
      </c>
    </row>
    <row r="34" spans="1:30">
      <c r="A34">
        <v>33</v>
      </c>
      <c r="B34">
        <v>33</v>
      </c>
      <c r="C34">
        <v>980057</v>
      </c>
      <c r="D34" s="2">
        <v>41650.967807407411</v>
      </c>
      <c r="E34">
        <v>71.88</v>
      </c>
      <c r="F34">
        <v>35.94</v>
      </c>
      <c r="G34">
        <v>-45</v>
      </c>
      <c r="H34">
        <v>-90.2</v>
      </c>
      <c r="I34">
        <f xml:space="preserve">  12</f>
        <v>12</v>
      </c>
      <c r="J34">
        <v>-20.085000000000001</v>
      </c>
      <c r="K34">
        <v>-23.356999999999999</v>
      </c>
      <c r="L34">
        <v>-15</v>
      </c>
      <c r="M34">
        <f xml:space="preserve">   0</f>
        <v>0</v>
      </c>
      <c r="N34" t="s">
        <v>35</v>
      </c>
      <c r="O34">
        <v>32</v>
      </c>
      <c r="P34">
        <v>800000</v>
      </c>
      <c r="Q34">
        <v>3861</v>
      </c>
      <c r="R34">
        <v>840</v>
      </c>
      <c r="S34">
        <v>424</v>
      </c>
      <c r="T34" s="5">
        <v>2.5755279914666787</v>
      </c>
      <c r="U34" s="5">
        <v>0.18677455440731891</v>
      </c>
      <c r="V34" s="5">
        <v>-90.138694973772985</v>
      </c>
      <c r="W34" s="5">
        <v>2.6096984560004734E-2</v>
      </c>
      <c r="X34" s="5">
        <v>0.77333642432631466</v>
      </c>
      <c r="Y34" s="5">
        <v>6.9602863682842617E-2</v>
      </c>
      <c r="Z34" s="5">
        <v>5.5737154226181573</v>
      </c>
      <c r="AA34" s="5">
        <v>0.14212893433810767</v>
      </c>
      <c r="AB34" s="5">
        <v>0.37911230265087892</v>
      </c>
      <c r="AC34" s="5">
        <v>6.7908781715120325E-2</v>
      </c>
      <c r="AD34" s="5">
        <v>1.1239655579286445</v>
      </c>
    </row>
    <row r="35" spans="1:30">
      <c r="A35">
        <v>34</v>
      </c>
      <c r="B35">
        <v>34</v>
      </c>
      <c r="C35">
        <v>980057</v>
      </c>
      <c r="D35" s="2">
        <v>41651.012581134259</v>
      </c>
      <c r="E35">
        <v>71.88</v>
      </c>
      <c r="F35">
        <v>35.94</v>
      </c>
      <c r="G35">
        <v>-45</v>
      </c>
      <c r="H35">
        <v>-90.2</v>
      </c>
      <c r="I35">
        <f xml:space="preserve">  12</f>
        <v>12</v>
      </c>
      <c r="J35">
        <v>-20.085000000000001</v>
      </c>
      <c r="K35">
        <v>-23.353999999999999</v>
      </c>
      <c r="L35">
        <v>-16</v>
      </c>
      <c r="M35">
        <f xml:space="preserve">   0</f>
        <v>0</v>
      </c>
      <c r="N35" t="s">
        <v>35</v>
      </c>
      <c r="O35">
        <v>32</v>
      </c>
      <c r="P35">
        <v>800000</v>
      </c>
      <c r="Q35">
        <v>3796</v>
      </c>
      <c r="R35">
        <v>867</v>
      </c>
      <c r="S35">
        <v>434</v>
      </c>
      <c r="T35" s="5">
        <v>2.5222415529959989</v>
      </c>
      <c r="U35" s="5">
        <v>0.20968488756782266</v>
      </c>
      <c r="V35" s="5">
        <v>-90.183816121107967</v>
      </c>
      <c r="W35" s="5">
        <v>2.6908583260683835E-2</v>
      </c>
      <c r="X35" s="5">
        <v>0.70268787415277156</v>
      </c>
      <c r="Y35" s="5">
        <v>7.0250481910401966E-2</v>
      </c>
      <c r="Z35" s="5">
        <v>5.1816630112400093</v>
      </c>
      <c r="AA35" s="5">
        <v>0.14917177913520627</v>
      </c>
      <c r="AB35" s="5">
        <v>0.26195441945385683</v>
      </c>
      <c r="AC35" s="5">
        <v>7.1972540446162983E-2</v>
      </c>
      <c r="AD35" s="5">
        <v>1.3211643323728162</v>
      </c>
    </row>
    <row r="36" spans="1:30">
      <c r="A36">
        <v>35</v>
      </c>
      <c r="B36">
        <v>35</v>
      </c>
      <c r="C36">
        <v>980057</v>
      </c>
      <c r="D36" s="2">
        <v>41651.05660034722</v>
      </c>
      <c r="E36">
        <v>71.88</v>
      </c>
      <c r="F36">
        <v>35.94</v>
      </c>
      <c r="G36">
        <v>-45</v>
      </c>
      <c r="H36">
        <v>-90.2</v>
      </c>
      <c r="I36">
        <f xml:space="preserve">  12</f>
        <v>12</v>
      </c>
      <c r="J36">
        <v>-20.085000000000001</v>
      </c>
      <c r="K36">
        <v>-23.491</v>
      </c>
      <c r="L36">
        <v>-24</v>
      </c>
      <c r="M36">
        <f xml:space="preserve">   0</f>
        <v>0</v>
      </c>
      <c r="N36" t="s">
        <v>35</v>
      </c>
      <c r="O36">
        <v>32</v>
      </c>
      <c r="P36">
        <v>800000</v>
      </c>
      <c r="Q36">
        <v>3670</v>
      </c>
      <c r="R36">
        <v>833</v>
      </c>
      <c r="S36">
        <v>431</v>
      </c>
      <c r="T36" s="5">
        <v>3.1494016175015993</v>
      </c>
      <c r="U36" s="5">
        <v>0.24581690082842075</v>
      </c>
      <c r="V36" s="5">
        <v>-90.315271639620661</v>
      </c>
      <c r="W36" s="5">
        <v>3.4733587993449139E-2</v>
      </c>
      <c r="X36" s="5">
        <v>0.97851397801410167</v>
      </c>
      <c r="Y36" s="5">
        <v>0.10822258862407179</v>
      </c>
      <c r="Z36" s="5">
        <v>6.8468823416344229</v>
      </c>
      <c r="AA36" s="5">
        <v>0.31194445268863513</v>
      </c>
      <c r="AB36" s="5">
        <v>0.43263369775436716</v>
      </c>
      <c r="AC36" s="5">
        <v>0.12398187453666934</v>
      </c>
      <c r="AD36" s="5">
        <v>1.157572853841617</v>
      </c>
    </row>
    <row r="37" spans="1:30">
      <c r="A37">
        <v>36</v>
      </c>
      <c r="B37">
        <v>36</v>
      </c>
      <c r="C37">
        <v>980057</v>
      </c>
      <c r="D37" s="2">
        <v>41651.099183796294</v>
      </c>
      <c r="E37">
        <v>71.88</v>
      </c>
      <c r="F37">
        <v>35.94</v>
      </c>
      <c r="G37">
        <v>-45</v>
      </c>
      <c r="H37">
        <v>-90.2</v>
      </c>
      <c r="I37">
        <f xml:space="preserve">  17</f>
        <v>17</v>
      </c>
      <c r="J37">
        <v>-20.085000000000001</v>
      </c>
      <c r="K37">
        <v>-23.491</v>
      </c>
      <c r="L37">
        <v>-24</v>
      </c>
      <c r="M37">
        <f xml:space="preserve">   0</f>
        <v>0</v>
      </c>
      <c r="N37" t="s">
        <v>35</v>
      </c>
      <c r="O37">
        <v>32</v>
      </c>
      <c r="P37">
        <v>1000</v>
      </c>
      <c r="Q37">
        <v>5</v>
      </c>
      <c r="R37">
        <v>1</v>
      </c>
      <c r="S37">
        <v>0</v>
      </c>
      <c r="T37" t="s">
        <v>181</v>
      </c>
    </row>
    <row r="38" spans="1:30">
      <c r="A38">
        <v>37</v>
      </c>
      <c r="B38">
        <v>37</v>
      </c>
      <c r="C38">
        <v>980057</v>
      </c>
      <c r="D38" s="2">
        <v>41651.099396180558</v>
      </c>
      <c r="E38">
        <v>71.88</v>
      </c>
      <c r="F38">
        <v>35.94</v>
      </c>
      <c r="G38">
        <v>-45</v>
      </c>
      <c r="H38">
        <v>-90.2</v>
      </c>
      <c r="I38">
        <f xml:space="preserve">  17</f>
        <v>17</v>
      </c>
      <c r="J38">
        <v>-20.085000000000001</v>
      </c>
      <c r="K38">
        <v>-21.991</v>
      </c>
      <c r="L38">
        <v>24</v>
      </c>
      <c r="M38">
        <f xml:space="preserve">   0</f>
        <v>0</v>
      </c>
      <c r="N38" t="s">
        <v>35</v>
      </c>
      <c r="O38">
        <v>32</v>
      </c>
      <c r="P38">
        <v>800000</v>
      </c>
      <c r="Q38">
        <v>3835</v>
      </c>
      <c r="R38">
        <v>835</v>
      </c>
      <c r="S38">
        <v>413</v>
      </c>
      <c r="T38" s="5">
        <v>3.0157661546239631</v>
      </c>
      <c r="U38" s="5">
        <v>0.14727685089547965</v>
      </c>
      <c r="V38" s="5">
        <v>-90.25687352461901</v>
      </c>
      <c r="W38" s="5">
        <v>1.9941147315630795E-2</v>
      </c>
      <c r="X38" s="5">
        <v>0.88116913476967762</v>
      </c>
      <c r="Y38" s="5">
        <v>5.7689461976614176E-2</v>
      </c>
      <c r="Z38" s="5">
        <v>6.1598896546966371</v>
      </c>
      <c r="AA38" s="5">
        <v>0.14766751934373176</v>
      </c>
      <c r="AB38" s="5">
        <v>0.34210336547814063</v>
      </c>
      <c r="AC38" s="5">
        <v>6.3096714835823853E-2</v>
      </c>
      <c r="AD38" s="5">
        <v>0.80416079710468347</v>
      </c>
    </row>
    <row r="39" spans="1:30">
      <c r="A39">
        <v>38</v>
      </c>
      <c r="B39">
        <v>38</v>
      </c>
      <c r="C39">
        <v>980057</v>
      </c>
      <c r="D39" s="2">
        <v>41651.143943518517</v>
      </c>
      <c r="E39">
        <v>71.88</v>
      </c>
      <c r="F39">
        <v>35.94</v>
      </c>
      <c r="G39">
        <v>-45</v>
      </c>
      <c r="H39">
        <v>-90.2</v>
      </c>
      <c r="I39">
        <f xml:space="preserve">  17</f>
        <v>17</v>
      </c>
      <c r="J39">
        <v>-20.085000000000001</v>
      </c>
      <c r="K39">
        <v>-21.56</v>
      </c>
      <c r="L39">
        <v>16</v>
      </c>
      <c r="M39">
        <f xml:space="preserve">   0</f>
        <v>0</v>
      </c>
      <c r="N39" t="s">
        <v>35</v>
      </c>
      <c r="O39">
        <v>32</v>
      </c>
      <c r="P39">
        <v>800000</v>
      </c>
      <c r="Q39">
        <v>4036</v>
      </c>
      <c r="R39">
        <v>833</v>
      </c>
      <c r="S39">
        <v>390</v>
      </c>
      <c r="T39" s="5">
        <v>2.7096180450013958</v>
      </c>
      <c r="U39" s="5">
        <v>0.17347267999796007</v>
      </c>
      <c r="V39" s="5">
        <v>-90.214442363334442</v>
      </c>
      <c r="W39" s="5">
        <v>2.2822361891181073E-2</v>
      </c>
      <c r="X39" s="5">
        <v>0.77338335885374909</v>
      </c>
      <c r="Y39" s="5">
        <v>6.174338852354036E-2</v>
      </c>
      <c r="Z39" s="5">
        <v>5.4652050762497408</v>
      </c>
      <c r="AA39" s="5">
        <v>0.13965674748780202</v>
      </c>
      <c r="AB39" s="5">
        <v>0.33018506774040907</v>
      </c>
      <c r="AC39" s="5">
        <v>6.464704313408666E-2</v>
      </c>
      <c r="AD39" s="5">
        <v>1.0413787828092378</v>
      </c>
    </row>
    <row r="40" spans="1:30">
      <c r="A40">
        <v>39</v>
      </c>
      <c r="B40">
        <v>39</v>
      </c>
      <c r="C40">
        <v>980057</v>
      </c>
      <c r="D40" s="2">
        <v>41651.190759606485</v>
      </c>
      <c r="E40">
        <v>71.88</v>
      </c>
      <c r="F40">
        <v>35.94</v>
      </c>
      <c r="G40">
        <v>-45</v>
      </c>
      <c r="H40">
        <v>-90.2</v>
      </c>
      <c r="I40">
        <f xml:space="preserve">  17</f>
        <v>17</v>
      </c>
      <c r="J40">
        <v>-20.085000000000001</v>
      </c>
      <c r="K40">
        <v>-21.545999999999999</v>
      </c>
      <c r="L40">
        <v>12</v>
      </c>
      <c r="M40">
        <f xml:space="preserve">   0</f>
        <v>0</v>
      </c>
      <c r="N40" t="s">
        <v>35</v>
      </c>
      <c r="O40">
        <v>32</v>
      </c>
      <c r="P40">
        <v>800000</v>
      </c>
      <c r="Q40">
        <v>4260</v>
      </c>
      <c r="R40">
        <v>846</v>
      </c>
      <c r="S40">
        <v>450</v>
      </c>
      <c r="T40" s="5">
        <v>2.9293033842261029</v>
      </c>
      <c r="U40" s="5">
        <v>0.18245136651811997</v>
      </c>
      <c r="V40" s="5">
        <v>-90.018391275557278</v>
      </c>
      <c r="W40" s="5">
        <v>2.6407660418320638E-2</v>
      </c>
      <c r="X40" s="5">
        <v>0.89088429594303375</v>
      </c>
      <c r="Y40" s="5">
        <v>7.0632006433958006E-2</v>
      </c>
      <c r="Z40" s="5">
        <v>6.117480682710025</v>
      </c>
      <c r="AA40" s="5">
        <v>0.14646446073397393</v>
      </c>
      <c r="AB40" s="5">
        <v>0.43260235859141988</v>
      </c>
      <c r="AC40" s="5">
        <v>7.0349451720883277E-2</v>
      </c>
      <c r="AD40" s="5">
        <v>1.0287951027940589</v>
      </c>
    </row>
    <row r="41" spans="1:30">
      <c r="A41">
        <v>40</v>
      </c>
      <c r="B41">
        <v>40</v>
      </c>
      <c r="C41">
        <v>980057</v>
      </c>
      <c r="D41" s="2">
        <v>41651.240166319447</v>
      </c>
      <c r="E41">
        <v>71.88</v>
      </c>
      <c r="F41">
        <v>35.94</v>
      </c>
      <c r="G41">
        <v>-45</v>
      </c>
      <c r="H41">
        <v>-90.2</v>
      </c>
      <c r="I41">
        <f xml:space="preserve">  17</f>
        <v>17</v>
      </c>
      <c r="J41">
        <v>-20.085000000000001</v>
      </c>
      <c r="K41">
        <v>-21.303000000000001</v>
      </c>
      <c r="L41">
        <v>9</v>
      </c>
      <c r="M41">
        <f xml:space="preserve">   0</f>
        <v>0</v>
      </c>
      <c r="N41" t="s">
        <v>35</v>
      </c>
      <c r="O41">
        <v>32</v>
      </c>
      <c r="P41">
        <v>800000</v>
      </c>
      <c r="Q41">
        <v>4250</v>
      </c>
      <c r="R41">
        <v>807</v>
      </c>
      <c r="S41">
        <v>398</v>
      </c>
      <c r="T41" s="5">
        <v>2.2336054285107458</v>
      </c>
      <c r="U41" s="5">
        <v>0.18491036960783291</v>
      </c>
      <c r="V41" s="5">
        <v>-90.012425357550867</v>
      </c>
      <c r="W41" s="5">
        <v>3.5015696108594521E-2</v>
      </c>
      <c r="X41" s="5">
        <v>0.88976960758517554</v>
      </c>
      <c r="Y41" s="5">
        <v>9.5048580713873121E-2</v>
      </c>
      <c r="Z41" s="5">
        <v>6.4494763910774662</v>
      </c>
      <c r="AA41" s="5">
        <v>0.1531250554131105</v>
      </c>
      <c r="AB41" s="5">
        <v>0.29862217382412326</v>
      </c>
      <c r="AC41" s="5">
        <v>7.2904587128265336E-2</v>
      </c>
      <c r="AD41" s="5">
        <v>1.0583851498719679</v>
      </c>
    </row>
    <row r="42" spans="1:30">
      <c r="A42">
        <v>41</v>
      </c>
      <c r="B42">
        <v>41</v>
      </c>
      <c r="C42">
        <v>980057</v>
      </c>
      <c r="D42" s="2">
        <v>41651.289457754632</v>
      </c>
      <c r="E42">
        <v>71.88</v>
      </c>
      <c r="F42">
        <v>35.94</v>
      </c>
      <c r="G42">
        <v>-45</v>
      </c>
      <c r="H42">
        <v>-90.2</v>
      </c>
      <c r="I42">
        <f xml:space="preserve">  17</f>
        <v>17</v>
      </c>
      <c r="J42">
        <v>-20.085000000000001</v>
      </c>
      <c r="K42">
        <v>-21.954999999999998</v>
      </c>
      <c r="L42">
        <v>6</v>
      </c>
      <c r="M42">
        <f xml:space="preserve">   0</f>
        <v>0</v>
      </c>
      <c r="N42" t="s">
        <v>35</v>
      </c>
      <c r="O42">
        <v>32</v>
      </c>
      <c r="P42">
        <v>800000</v>
      </c>
      <c r="Q42">
        <v>4265</v>
      </c>
      <c r="R42">
        <v>727</v>
      </c>
      <c r="S42">
        <v>434</v>
      </c>
      <c r="T42" s="5">
        <v>2.5135231151937742</v>
      </c>
      <c r="U42" s="5">
        <v>0.33121190348069202</v>
      </c>
      <c r="V42" s="5">
        <v>-90.145431454688733</v>
      </c>
      <c r="W42" s="5">
        <v>7.3257228520669224E-2</v>
      </c>
      <c r="X42" s="5">
        <v>1.3129480038641579</v>
      </c>
      <c r="Y42" s="5">
        <v>0.24290099387676012</v>
      </c>
      <c r="Z42" s="5">
        <v>8.8244863752566349</v>
      </c>
      <c r="AA42" s="5">
        <v>0.49032367564994916</v>
      </c>
      <c r="AB42" s="5">
        <v>0.59241422924938858</v>
      </c>
      <c r="AC42" s="5">
        <v>0.16578692556774888</v>
      </c>
      <c r="AD42" s="5">
        <v>1.084472613520099</v>
      </c>
    </row>
    <row r="43" spans="1:30">
      <c r="A43">
        <v>42</v>
      </c>
      <c r="B43">
        <v>42</v>
      </c>
      <c r="C43">
        <v>980057</v>
      </c>
      <c r="D43" s="2">
        <v>41651.338924074073</v>
      </c>
      <c r="E43">
        <v>71.88</v>
      </c>
      <c r="F43">
        <v>35.94</v>
      </c>
      <c r="G43">
        <v>-45</v>
      </c>
      <c r="H43">
        <v>-90.2</v>
      </c>
      <c r="I43">
        <f xml:space="preserve">  17</f>
        <v>17</v>
      </c>
      <c r="J43">
        <v>-20.085000000000001</v>
      </c>
      <c r="K43">
        <v>-22.367999999999999</v>
      </c>
      <c r="L43">
        <v>3</v>
      </c>
      <c r="M43">
        <f xml:space="preserve">   0</f>
        <v>0</v>
      </c>
      <c r="N43" t="s">
        <v>35</v>
      </c>
      <c r="O43">
        <v>32</v>
      </c>
      <c r="P43">
        <v>800000</v>
      </c>
      <c r="Q43">
        <v>4450</v>
      </c>
      <c r="R43">
        <v>678</v>
      </c>
      <c r="S43">
        <v>426</v>
      </c>
      <c r="T43" s="5">
        <v>1.2313743191524051</v>
      </c>
      <c r="U43" s="5">
        <v>0.10823203915122566</v>
      </c>
      <c r="V43" s="5">
        <v>-90.209050852776898</v>
      </c>
      <c r="W43" s="5">
        <v>3.6256278140700829E-2</v>
      </c>
      <c r="X43" s="5">
        <v>0.87249379156925944</v>
      </c>
      <c r="Y43" s="5">
        <v>0.10368763826381373</v>
      </c>
      <c r="Z43" s="5">
        <v>6.0953810750486648</v>
      </c>
      <c r="AA43" s="5">
        <v>0.1077632674280679</v>
      </c>
      <c r="AB43" s="5">
        <v>0.42246392543792116</v>
      </c>
      <c r="AC43" s="5">
        <v>4.7312311080841891E-2</v>
      </c>
      <c r="AD43" s="5">
        <v>0.64201070929376813</v>
      </c>
    </row>
    <row r="44" spans="1:30">
      <c r="A44">
        <v>43</v>
      </c>
      <c r="B44">
        <v>43</v>
      </c>
      <c r="C44">
        <v>980057</v>
      </c>
      <c r="D44" s="2">
        <v>41651.390523263886</v>
      </c>
      <c r="E44">
        <v>71.88</v>
      </c>
      <c r="F44">
        <v>35.94</v>
      </c>
      <c r="G44">
        <v>-45</v>
      </c>
      <c r="H44">
        <v>-90.2</v>
      </c>
      <c r="I44">
        <f xml:space="preserve">  17</f>
        <v>17</v>
      </c>
      <c r="J44">
        <v>-20.085000000000001</v>
      </c>
      <c r="K44">
        <v>-22.423999999999999</v>
      </c>
      <c r="L44">
        <v>0</v>
      </c>
      <c r="M44">
        <f xml:space="preserve">   0</f>
        <v>0</v>
      </c>
      <c r="N44" t="s">
        <v>35</v>
      </c>
      <c r="O44">
        <v>32</v>
      </c>
      <c r="P44">
        <v>800000</v>
      </c>
      <c r="Q44">
        <v>4227</v>
      </c>
      <c r="R44">
        <v>694</v>
      </c>
      <c r="S44">
        <v>403</v>
      </c>
      <c r="T44" s="5">
        <v>0.9739865057122935</v>
      </c>
      <c r="U44" s="5">
        <v>0.11093934963807045</v>
      </c>
      <c r="V44" s="5">
        <v>-90.166401215343043</v>
      </c>
      <c r="W44" s="5">
        <v>3.123830418218701E-2</v>
      </c>
      <c r="X44" s="5">
        <v>0.58677358099304644</v>
      </c>
      <c r="Y44" s="5">
        <v>8.0213905992388257E-2</v>
      </c>
      <c r="Z44" s="5">
        <v>4.1590003545344416</v>
      </c>
      <c r="AA44" s="5">
        <v>7.11013285276718E-2</v>
      </c>
      <c r="AB44" s="5">
        <v>0.26818382305371991</v>
      </c>
      <c r="AC44" s="5">
        <v>3.6388076768699963E-2</v>
      </c>
      <c r="AD44" s="5">
        <v>0.84263077655080321</v>
      </c>
    </row>
    <row r="45" spans="1:30">
      <c r="A45">
        <v>44</v>
      </c>
      <c r="B45">
        <v>44</v>
      </c>
      <c r="C45">
        <v>980057</v>
      </c>
      <c r="D45" s="2">
        <v>41651.439537500002</v>
      </c>
      <c r="E45">
        <v>71.88</v>
      </c>
      <c r="F45">
        <v>35.94</v>
      </c>
      <c r="G45">
        <v>-45</v>
      </c>
      <c r="H45">
        <v>-90.2</v>
      </c>
      <c r="I45">
        <f xml:space="preserve">  17</f>
        <v>17</v>
      </c>
      <c r="J45">
        <v>-20.085000000000001</v>
      </c>
      <c r="K45">
        <v>-22.177</v>
      </c>
      <c r="L45">
        <v>-3</v>
      </c>
      <c r="M45">
        <f xml:space="preserve">   0</f>
        <v>0</v>
      </c>
      <c r="N45" t="s">
        <v>35</v>
      </c>
      <c r="O45">
        <v>32</v>
      </c>
      <c r="P45">
        <v>800000</v>
      </c>
      <c r="Q45">
        <v>4146</v>
      </c>
      <c r="R45">
        <v>739</v>
      </c>
      <c r="S45">
        <v>430</v>
      </c>
      <c r="T45" s="5">
        <v>2.8242324904930998</v>
      </c>
      <c r="U45" s="5">
        <v>0.27325212144546235</v>
      </c>
      <c r="V45" s="5">
        <v>-90.121404330966158</v>
      </c>
      <c r="W45" s="5">
        <v>5.4938617022772182E-2</v>
      </c>
      <c r="X45" s="5">
        <v>1.3420769116896114</v>
      </c>
      <c r="Y45" s="5">
        <v>0.18414062550204177</v>
      </c>
      <c r="Z45" s="5">
        <v>8.7620172848918028</v>
      </c>
      <c r="AA45" s="5">
        <v>0.40011035158296826</v>
      </c>
      <c r="AB45" s="5">
        <v>0.6980808234231749</v>
      </c>
      <c r="AC45" s="5">
        <v>0.13361108825046808</v>
      </c>
      <c r="AD45" s="5">
        <v>0.87520910178995626</v>
      </c>
    </row>
    <row r="46" spans="1:30">
      <c r="A46">
        <v>45</v>
      </c>
      <c r="B46">
        <v>45</v>
      </c>
      <c r="C46">
        <v>980057</v>
      </c>
      <c r="D46" s="2">
        <v>41651.487603819442</v>
      </c>
      <c r="E46">
        <v>71.88</v>
      </c>
      <c r="F46">
        <v>35.94</v>
      </c>
      <c r="G46">
        <v>-45</v>
      </c>
      <c r="H46">
        <v>-90.2</v>
      </c>
      <c r="I46">
        <f xml:space="preserve">  17</f>
        <v>17</v>
      </c>
      <c r="J46">
        <v>-20.085000000000001</v>
      </c>
      <c r="K46">
        <v>-21.689</v>
      </c>
      <c r="L46">
        <v>-6</v>
      </c>
      <c r="M46">
        <f xml:space="preserve">   0</f>
        <v>0</v>
      </c>
      <c r="N46" t="s">
        <v>35</v>
      </c>
      <c r="O46">
        <v>32</v>
      </c>
      <c r="P46">
        <v>800000</v>
      </c>
      <c r="Q46">
        <v>4121</v>
      </c>
      <c r="R46">
        <v>686</v>
      </c>
      <c r="S46">
        <v>434</v>
      </c>
      <c r="T46" s="5">
        <v>1.2914364896336408</v>
      </c>
      <c r="U46" s="5">
        <v>0.18883367730415151</v>
      </c>
      <c r="V46" s="5">
        <v>-90.166322054741215</v>
      </c>
      <c r="W46" s="5">
        <v>7.5801646210611848E-2</v>
      </c>
      <c r="X46" s="5">
        <v>1.1907388823771572</v>
      </c>
      <c r="Y46" s="5">
        <v>0.256067195247001</v>
      </c>
      <c r="Z46" s="5">
        <v>8.4778795812688319</v>
      </c>
      <c r="AA46" s="5">
        <v>0.24794679443195375</v>
      </c>
      <c r="AB46" s="5">
        <v>0.5392653032041651</v>
      </c>
      <c r="AC46" s="5">
        <v>9.9724263260174015E-2</v>
      </c>
      <c r="AD46" s="5">
        <v>0.69928391472007245</v>
      </c>
    </row>
    <row r="47" spans="1:30">
      <c r="A47">
        <v>46</v>
      </c>
      <c r="B47">
        <v>46</v>
      </c>
      <c r="C47">
        <v>980057</v>
      </c>
      <c r="D47" s="2">
        <v>41651.535473379627</v>
      </c>
      <c r="E47">
        <v>71.88</v>
      </c>
      <c r="F47">
        <v>35.94</v>
      </c>
      <c r="G47">
        <v>-45</v>
      </c>
      <c r="H47">
        <v>-90.2</v>
      </c>
      <c r="I47">
        <f xml:space="preserve">  17</f>
        <v>17</v>
      </c>
      <c r="J47">
        <v>-20.085000000000001</v>
      </c>
      <c r="K47">
        <v>-20.95</v>
      </c>
      <c r="L47">
        <v>-9</v>
      </c>
      <c r="M47">
        <f xml:space="preserve">   0</f>
        <v>0</v>
      </c>
      <c r="N47" t="s">
        <v>35</v>
      </c>
      <c r="O47">
        <v>32</v>
      </c>
      <c r="P47">
        <v>800000</v>
      </c>
      <c r="Q47">
        <v>4111</v>
      </c>
      <c r="R47">
        <v>807</v>
      </c>
      <c r="S47">
        <v>456</v>
      </c>
      <c r="T47" s="5">
        <v>2.9411843169216811</v>
      </c>
      <c r="U47" s="5">
        <v>0.21285675824451852</v>
      </c>
      <c r="V47" s="5">
        <v>-90.083941046957023</v>
      </c>
      <c r="W47" s="5">
        <v>3.9643937173894722E-2</v>
      </c>
      <c r="X47" s="5">
        <v>1.1577963388444417</v>
      </c>
      <c r="Y47" s="5">
        <v>0.12080514772901171</v>
      </c>
      <c r="Z47" s="5">
        <v>7.9568859463955075</v>
      </c>
      <c r="AA47" s="5">
        <v>0.26080451829621554</v>
      </c>
      <c r="AB47" s="5">
        <v>0.47041265155500572</v>
      </c>
      <c r="AC47" s="5">
        <v>0.10078987773340589</v>
      </c>
      <c r="AD47" s="5">
        <v>0.93950956699484589</v>
      </c>
    </row>
    <row r="48" spans="1:30">
      <c r="A48">
        <v>47</v>
      </c>
      <c r="B48">
        <v>47</v>
      </c>
      <c r="C48">
        <v>980057</v>
      </c>
      <c r="D48" s="2">
        <v>41651.583181828704</v>
      </c>
      <c r="E48">
        <v>71.88</v>
      </c>
      <c r="F48">
        <v>35.94</v>
      </c>
      <c r="G48">
        <v>-45</v>
      </c>
      <c r="H48">
        <v>-90.2</v>
      </c>
      <c r="I48">
        <f xml:space="preserve">  17</f>
        <v>17</v>
      </c>
      <c r="J48">
        <v>-20.085000000000001</v>
      </c>
      <c r="K48">
        <v>-21.038</v>
      </c>
      <c r="L48">
        <v>-12</v>
      </c>
      <c r="M48">
        <f xml:space="preserve">   0</f>
        <v>0</v>
      </c>
      <c r="N48" t="s">
        <v>35</v>
      </c>
      <c r="O48">
        <v>32</v>
      </c>
      <c r="P48">
        <v>800000</v>
      </c>
      <c r="Q48">
        <v>4112</v>
      </c>
      <c r="R48">
        <v>827</v>
      </c>
      <c r="S48">
        <v>440</v>
      </c>
      <c r="T48" s="5">
        <v>2.123818846808772</v>
      </c>
      <c r="U48" s="5">
        <v>0.12417034696972619</v>
      </c>
      <c r="V48" s="5">
        <v>-90.006996036391115</v>
      </c>
      <c r="W48" s="5">
        <v>1.9143591061446592E-2</v>
      </c>
      <c r="X48" s="5">
        <v>0.69484344537168319</v>
      </c>
      <c r="Y48" s="5">
        <v>4.8952833492689113E-2</v>
      </c>
      <c r="Z48" s="5">
        <v>5.0187042835802913</v>
      </c>
      <c r="AA48" s="5">
        <v>8.055294396315954E-2</v>
      </c>
      <c r="AB48" s="5">
        <v>0.3003746314488725</v>
      </c>
      <c r="AC48" s="5">
        <v>4.1687548738499607E-2</v>
      </c>
      <c r="AD48" s="5">
        <v>0.81362060970045713</v>
      </c>
    </row>
    <row r="49" spans="1:30">
      <c r="A49">
        <v>48</v>
      </c>
      <c r="B49">
        <v>48</v>
      </c>
      <c r="C49">
        <v>980057</v>
      </c>
      <c r="D49" s="2">
        <v>41651.630880208337</v>
      </c>
      <c r="E49">
        <v>71.88</v>
      </c>
      <c r="F49">
        <v>35.94</v>
      </c>
      <c r="G49">
        <v>-45</v>
      </c>
      <c r="H49">
        <v>-90.2</v>
      </c>
      <c r="I49">
        <f xml:space="preserve">  17</f>
        <v>17</v>
      </c>
      <c r="J49">
        <v>-20.085000000000001</v>
      </c>
      <c r="K49">
        <v>-21.024000000000001</v>
      </c>
      <c r="L49">
        <v>-16</v>
      </c>
      <c r="M49">
        <f xml:space="preserve">   0</f>
        <v>0</v>
      </c>
      <c r="N49" t="s">
        <v>35</v>
      </c>
      <c r="O49">
        <v>32</v>
      </c>
      <c r="P49">
        <v>800000</v>
      </c>
      <c r="Q49">
        <v>4105</v>
      </c>
      <c r="R49">
        <v>830</v>
      </c>
      <c r="S49">
        <v>423</v>
      </c>
      <c r="T49" s="5">
        <v>3.0084630950584828</v>
      </c>
      <c r="U49" s="5">
        <v>0.16773664047271356</v>
      </c>
      <c r="V49" s="5">
        <v>-90.228273999332046</v>
      </c>
      <c r="W49" s="5">
        <v>2.2521069811541228E-2</v>
      </c>
      <c r="X49" s="5">
        <v>0.86928305107935566</v>
      </c>
      <c r="Y49" s="5">
        <v>6.3814832521199849E-2</v>
      </c>
      <c r="Z49" s="5">
        <v>6.0518927269142608</v>
      </c>
      <c r="AA49" s="5">
        <v>0.15977003907177467</v>
      </c>
      <c r="AB49" s="5">
        <v>0.32263550306935607</v>
      </c>
      <c r="AC49" s="5">
        <v>6.943205951686289E-2</v>
      </c>
      <c r="AD49" s="5">
        <v>0.93401186045305651</v>
      </c>
    </row>
    <row r="50" spans="1:30">
      <c r="A50">
        <v>49</v>
      </c>
      <c r="B50">
        <v>49</v>
      </c>
      <c r="C50">
        <v>980057</v>
      </c>
      <c r="D50" s="2">
        <v>41651.678482523152</v>
      </c>
      <c r="E50">
        <v>71.88</v>
      </c>
      <c r="F50">
        <v>35.94</v>
      </c>
      <c r="G50">
        <v>-45</v>
      </c>
      <c r="H50">
        <v>-90.2</v>
      </c>
      <c r="I50">
        <f xml:space="preserve">  17</f>
        <v>17</v>
      </c>
      <c r="J50">
        <v>-20.085000000000001</v>
      </c>
      <c r="K50">
        <v>-21.161000000000001</v>
      </c>
      <c r="L50">
        <v>-24</v>
      </c>
      <c r="M50">
        <f xml:space="preserve">   0</f>
        <v>0</v>
      </c>
      <c r="N50" t="s">
        <v>35</v>
      </c>
      <c r="O50">
        <v>32</v>
      </c>
      <c r="P50">
        <v>800000</v>
      </c>
      <c r="Q50">
        <v>4106</v>
      </c>
      <c r="R50">
        <v>813</v>
      </c>
      <c r="S50">
        <v>379</v>
      </c>
      <c r="T50" s="5">
        <v>2.8632517572324971</v>
      </c>
      <c r="U50" s="5">
        <v>0.16077055309192509</v>
      </c>
      <c r="V50" s="5">
        <v>-90.281396179247281</v>
      </c>
      <c r="W50" s="5">
        <v>2.2242062964234442E-2</v>
      </c>
      <c r="X50" s="5">
        <v>0.85600099725379042</v>
      </c>
      <c r="Y50" s="5">
        <v>6.401880443334973E-2</v>
      </c>
      <c r="Z50" s="5">
        <v>5.8814545755859333</v>
      </c>
      <c r="AA50" s="5">
        <v>0.15960200890747914</v>
      </c>
      <c r="AB50" s="5">
        <v>0.33539529732155565</v>
      </c>
      <c r="AC50" s="5">
        <v>6.8654166753322282E-2</v>
      </c>
      <c r="AD50" s="5">
        <v>0.90186491379545941</v>
      </c>
    </row>
    <row r="51" spans="1:30">
      <c r="A51">
        <v>50</v>
      </c>
      <c r="B51">
        <v>50</v>
      </c>
      <c r="C51">
        <v>980057</v>
      </c>
      <c r="D51" s="2">
        <v>41651.726114351855</v>
      </c>
      <c r="E51">
        <v>71.88</v>
      </c>
      <c r="F51">
        <v>35.94</v>
      </c>
      <c r="G51">
        <v>-45</v>
      </c>
      <c r="H51">
        <v>-90.2</v>
      </c>
      <c r="I51">
        <f xml:space="preserve">  17</f>
        <v>17</v>
      </c>
      <c r="J51">
        <v>-20.085000000000001</v>
      </c>
      <c r="K51">
        <v>-24</v>
      </c>
      <c r="L51">
        <v>-24</v>
      </c>
      <c r="M51">
        <f xml:space="preserve">   0</f>
        <v>0</v>
      </c>
      <c r="N51" t="s">
        <v>35</v>
      </c>
      <c r="O51">
        <v>32</v>
      </c>
      <c r="P51">
        <v>1000</v>
      </c>
      <c r="Q51">
        <v>5</v>
      </c>
      <c r="R51">
        <v>2</v>
      </c>
      <c r="S51">
        <v>0</v>
      </c>
      <c r="T51" t="s">
        <v>181</v>
      </c>
    </row>
    <row r="52" spans="1:30">
      <c r="A52">
        <v>51</v>
      </c>
      <c r="B52">
        <v>51</v>
      </c>
      <c r="C52">
        <v>980057</v>
      </c>
      <c r="D52" s="2">
        <v>41651.726273495369</v>
      </c>
      <c r="E52">
        <v>71.88</v>
      </c>
      <c r="F52">
        <v>35.94</v>
      </c>
      <c r="G52">
        <v>-45</v>
      </c>
      <c r="H52">
        <v>-90.2</v>
      </c>
      <c r="I52">
        <f xml:space="preserve">  13</f>
        <v>13</v>
      </c>
      <c r="J52">
        <v>-20.085000000000001</v>
      </c>
      <c r="K52">
        <v>-24.474</v>
      </c>
      <c r="L52">
        <v>0</v>
      </c>
      <c r="M52">
        <f xml:space="preserve">   0</f>
        <v>0</v>
      </c>
      <c r="N52" t="s">
        <v>35</v>
      </c>
      <c r="O52">
        <v>32</v>
      </c>
      <c r="P52">
        <v>800000</v>
      </c>
      <c r="Q52">
        <v>4111</v>
      </c>
      <c r="R52">
        <v>679</v>
      </c>
      <c r="S52">
        <v>400</v>
      </c>
      <c r="T52" s="5" t="s">
        <v>181</v>
      </c>
      <c r="U52" s="5"/>
      <c r="V52" s="5"/>
      <c r="W52" s="5"/>
      <c r="X52" s="5"/>
      <c r="Y52" s="5"/>
      <c r="Z52" s="5"/>
      <c r="AA52" s="5"/>
      <c r="AB52" s="5"/>
      <c r="AC52" s="5"/>
      <c r="AD52" s="5"/>
    </row>
    <row r="53" spans="1:30">
      <c r="A53">
        <v>52</v>
      </c>
      <c r="B53">
        <v>52</v>
      </c>
      <c r="C53">
        <v>980057</v>
      </c>
      <c r="D53" s="2">
        <v>41651.773996180556</v>
      </c>
      <c r="E53">
        <v>71.88</v>
      </c>
      <c r="F53">
        <v>35.94</v>
      </c>
      <c r="G53">
        <v>-45</v>
      </c>
      <c r="H53">
        <v>-90.2</v>
      </c>
      <c r="I53">
        <f xml:space="preserve">  13</f>
        <v>13</v>
      </c>
      <c r="J53">
        <v>-20.085000000000001</v>
      </c>
      <c r="K53">
        <v>-24.173999999999999</v>
      </c>
      <c r="L53">
        <v>0</v>
      </c>
      <c r="M53">
        <f xml:space="preserve">   0</f>
        <v>0</v>
      </c>
      <c r="N53" t="s">
        <v>35</v>
      </c>
      <c r="O53">
        <v>32</v>
      </c>
      <c r="P53">
        <v>800000</v>
      </c>
      <c r="Q53">
        <v>4118</v>
      </c>
      <c r="R53">
        <v>722</v>
      </c>
      <c r="S53">
        <v>413</v>
      </c>
      <c r="T53" s="5">
        <v>1.4577943841007048</v>
      </c>
      <c r="U53" s="5">
        <v>0.21268754343826995</v>
      </c>
      <c r="V53" s="5">
        <v>-90.129065723028177</v>
      </c>
      <c r="W53" s="5">
        <v>7.3302853873405738E-2</v>
      </c>
      <c r="X53" s="5">
        <v>1.0521022281803476</v>
      </c>
      <c r="Y53" s="5">
        <v>0.21745167912228563</v>
      </c>
      <c r="Z53" s="5">
        <v>7.2363828750113388</v>
      </c>
      <c r="AA53" s="5">
        <v>0.246418201475296</v>
      </c>
      <c r="AB53" s="5">
        <v>0.53869793738631921</v>
      </c>
      <c r="AC53" s="5">
        <v>0.10070192202325609</v>
      </c>
      <c r="AD53" s="5">
        <v>1.078811036211677</v>
      </c>
    </row>
    <row r="54" spans="1:30">
      <c r="A54">
        <v>53</v>
      </c>
      <c r="B54">
        <v>51</v>
      </c>
      <c r="C54">
        <v>980057</v>
      </c>
      <c r="D54" s="2">
        <v>41651.828624421294</v>
      </c>
      <c r="E54">
        <v>71.88</v>
      </c>
      <c r="F54">
        <v>35.94</v>
      </c>
      <c r="G54">
        <v>-45</v>
      </c>
      <c r="H54">
        <v>-90.2</v>
      </c>
      <c r="I54">
        <f xml:space="preserve">  13</f>
        <v>13</v>
      </c>
      <c r="J54">
        <v>-20.085000000000001</v>
      </c>
      <c r="K54">
        <v>-24.474</v>
      </c>
      <c r="L54">
        <v>0</v>
      </c>
      <c r="M54">
        <f xml:space="preserve">   0</f>
        <v>0</v>
      </c>
      <c r="N54" t="s">
        <v>35</v>
      </c>
      <c r="O54">
        <v>32</v>
      </c>
      <c r="P54">
        <v>1000000</v>
      </c>
      <c r="Q54">
        <v>5163</v>
      </c>
      <c r="R54">
        <v>870</v>
      </c>
      <c r="S54">
        <v>521</v>
      </c>
      <c r="T54" s="5">
        <v>1.3737419534338806</v>
      </c>
      <c r="U54" s="5">
        <v>0.14629981486742916</v>
      </c>
      <c r="V54" s="5">
        <v>-90.226282620606256</v>
      </c>
      <c r="W54" s="5">
        <v>5.1148117322740508E-2</v>
      </c>
      <c r="X54" s="5">
        <v>1.0362368621815035</v>
      </c>
      <c r="Y54" s="5">
        <v>0.15779332684837089</v>
      </c>
      <c r="Z54" s="5">
        <v>7.4368644052694117</v>
      </c>
      <c r="AA54" s="5">
        <v>0.18747509499731316</v>
      </c>
      <c r="AB54" s="5">
        <v>0.46475646333701059</v>
      </c>
      <c r="AC54" s="5">
        <v>7.3850315989228157E-2</v>
      </c>
      <c r="AD54" s="5">
        <v>0.79001395143884712</v>
      </c>
    </row>
    <row r="55" spans="1:30">
      <c r="A55">
        <v>54</v>
      </c>
      <c r="B55">
        <v>52</v>
      </c>
      <c r="C55">
        <v>980057</v>
      </c>
      <c r="D55" s="2">
        <v>41651.888480324073</v>
      </c>
      <c r="E55">
        <v>71.88</v>
      </c>
      <c r="F55">
        <v>35.94</v>
      </c>
      <c r="G55">
        <v>-45</v>
      </c>
      <c r="H55">
        <v>-90.2</v>
      </c>
      <c r="I55">
        <f xml:space="preserve">  13</f>
        <v>13</v>
      </c>
      <c r="J55">
        <v>-20.085000000000001</v>
      </c>
      <c r="K55">
        <v>-24.173999999999999</v>
      </c>
      <c r="L55">
        <v>0</v>
      </c>
      <c r="M55">
        <f xml:space="preserve">   0</f>
        <v>0</v>
      </c>
      <c r="N55" t="s">
        <v>35</v>
      </c>
      <c r="O55">
        <v>32</v>
      </c>
      <c r="P55">
        <v>1000000</v>
      </c>
      <c r="Q55">
        <v>5185</v>
      </c>
      <c r="R55">
        <v>876</v>
      </c>
      <c r="S55">
        <v>550</v>
      </c>
      <c r="T55" s="5">
        <v>1.9559427922241834</v>
      </c>
      <c r="U55" s="5">
        <v>0.17107337827563898</v>
      </c>
      <c r="V55" s="5">
        <v>-90.149644345946982</v>
      </c>
      <c r="W55" s="5">
        <v>4.5781589652586142E-2</v>
      </c>
      <c r="X55" s="5">
        <v>1.120260819941127</v>
      </c>
      <c r="Y55" s="5">
        <v>0.14046902366074121</v>
      </c>
      <c r="Z55" s="5">
        <v>7.627633533690398</v>
      </c>
      <c r="AA55" s="5">
        <v>0.21833130851916052</v>
      </c>
      <c r="AB55" s="5">
        <v>0.58116928253276834</v>
      </c>
      <c r="AC55" s="5">
        <v>8.4040447388172221E-2</v>
      </c>
      <c r="AD55" s="5">
        <v>0.87161530503749229</v>
      </c>
    </row>
    <row r="56" spans="1:30">
      <c r="A56">
        <v>55</v>
      </c>
      <c r="B56">
        <v>53</v>
      </c>
      <c r="C56">
        <v>980057</v>
      </c>
      <c r="D56" s="2">
        <v>41651.94857685185</v>
      </c>
      <c r="E56">
        <v>71.88</v>
      </c>
      <c r="F56">
        <v>35.94</v>
      </c>
      <c r="G56">
        <v>-45</v>
      </c>
      <c r="H56">
        <v>-90.2</v>
      </c>
      <c r="I56">
        <f xml:space="preserve">  13</f>
        <v>13</v>
      </c>
      <c r="J56">
        <v>-20.085000000000001</v>
      </c>
      <c r="K56">
        <v>-23.873999999999999</v>
      </c>
      <c r="L56">
        <v>0</v>
      </c>
      <c r="M56">
        <f xml:space="preserve">   0</f>
        <v>0</v>
      </c>
      <c r="N56" t="s">
        <v>35</v>
      </c>
      <c r="O56">
        <v>32</v>
      </c>
      <c r="P56">
        <v>1000000</v>
      </c>
      <c r="Q56">
        <v>5173</v>
      </c>
      <c r="R56">
        <v>882</v>
      </c>
      <c r="S56">
        <v>529</v>
      </c>
      <c r="T56" s="5" t="s">
        <v>181</v>
      </c>
      <c r="U56" s="5"/>
      <c r="V56" s="5"/>
      <c r="W56" s="5"/>
      <c r="X56" s="5"/>
      <c r="Y56" s="5"/>
      <c r="Z56" s="5"/>
      <c r="AA56" s="5"/>
      <c r="AB56" s="5"/>
      <c r="AC56" s="5"/>
      <c r="AD56" s="5"/>
    </row>
    <row r="57" spans="1:30">
      <c r="A57">
        <v>56</v>
      </c>
      <c r="B57">
        <v>54</v>
      </c>
      <c r="C57">
        <v>980057</v>
      </c>
      <c r="D57" s="2">
        <v>41652.008533564818</v>
      </c>
      <c r="E57">
        <v>71.88</v>
      </c>
      <c r="F57">
        <v>35.94</v>
      </c>
      <c r="G57">
        <v>-45</v>
      </c>
      <c r="H57">
        <v>-90.2</v>
      </c>
      <c r="I57">
        <f xml:space="preserve">  13</f>
        <v>13</v>
      </c>
      <c r="J57">
        <v>-20.085000000000001</v>
      </c>
      <c r="K57">
        <v>-23.574000000000002</v>
      </c>
      <c r="L57">
        <v>0</v>
      </c>
      <c r="M57">
        <f xml:space="preserve">   0</f>
        <v>0</v>
      </c>
      <c r="N57" t="s">
        <v>35</v>
      </c>
      <c r="O57">
        <v>32</v>
      </c>
      <c r="P57">
        <v>1000000</v>
      </c>
      <c r="Q57">
        <v>5181</v>
      </c>
      <c r="R57">
        <v>922</v>
      </c>
      <c r="S57">
        <v>546</v>
      </c>
      <c r="T57" s="5">
        <v>0.28137153861802072</v>
      </c>
      <c r="U57" s="5">
        <v>0.10302055305225769</v>
      </c>
      <c r="V57" s="5">
        <v>-90.116121566142397</v>
      </c>
      <c r="W57" s="5">
        <v>3.3511847508596794E-2</v>
      </c>
      <c r="X57" s="5">
        <v>0.14945543655378135</v>
      </c>
      <c r="Y57" s="5">
        <v>6.69886017954444E-2</v>
      </c>
      <c r="Z57" s="5">
        <v>1.1308968035224429</v>
      </c>
      <c r="AA57" s="5">
        <v>2.5885940079971387E-2</v>
      </c>
      <c r="AB57" s="5">
        <v>5.712958649342216E-2</v>
      </c>
      <c r="AC57" s="5">
        <v>1.4838286435421767E-2</v>
      </c>
      <c r="AD57" s="5">
        <v>1.5609819531168383</v>
      </c>
    </row>
    <row r="58" spans="1:30">
      <c r="A58">
        <v>57</v>
      </c>
      <c r="B58">
        <v>55</v>
      </c>
      <c r="C58">
        <v>980057</v>
      </c>
      <c r="D58" s="2">
        <v>41652.068590972223</v>
      </c>
      <c r="E58">
        <v>71.88</v>
      </c>
      <c r="F58">
        <v>35.94</v>
      </c>
      <c r="G58">
        <v>-45</v>
      </c>
      <c r="H58">
        <v>-90.2</v>
      </c>
      <c r="I58">
        <f xml:space="preserve">  13</f>
        <v>13</v>
      </c>
      <c r="J58">
        <v>-20.085000000000001</v>
      </c>
      <c r="K58">
        <v>-23.274000000000001</v>
      </c>
      <c r="L58">
        <v>0</v>
      </c>
      <c r="M58">
        <f xml:space="preserve">   0</f>
        <v>0</v>
      </c>
      <c r="N58" t="s">
        <v>35</v>
      </c>
      <c r="O58">
        <v>32</v>
      </c>
      <c r="P58">
        <v>1000000</v>
      </c>
      <c r="Q58">
        <v>5192</v>
      </c>
      <c r="R58">
        <v>884</v>
      </c>
      <c r="S58">
        <v>508</v>
      </c>
      <c r="T58" s="5">
        <v>2.2392221419604219</v>
      </c>
      <c r="U58" s="5">
        <v>0.38453340930333108</v>
      </c>
      <c r="V58" s="5">
        <v>-90.068839701935801</v>
      </c>
      <c r="W58" s="5">
        <v>9.4701904084706037E-2</v>
      </c>
      <c r="X58" s="5">
        <v>1.5113402748957225</v>
      </c>
      <c r="Y58" s="5">
        <v>0.34335266649083862</v>
      </c>
      <c r="Z58" s="5">
        <v>10.342609163362932</v>
      </c>
      <c r="AA58" s="5">
        <v>0.55760496028604578</v>
      </c>
      <c r="AB58" s="5">
        <v>0.63419470111130327</v>
      </c>
      <c r="AC58" s="5">
        <v>0.16765517618985798</v>
      </c>
      <c r="AD58" s="5">
        <v>0.98929509452370301</v>
      </c>
    </row>
    <row r="59" spans="1:30">
      <c r="A59">
        <v>58</v>
      </c>
      <c r="B59">
        <v>56</v>
      </c>
      <c r="C59">
        <v>980057</v>
      </c>
      <c r="D59" s="2">
        <v>41652.128784490742</v>
      </c>
      <c r="E59">
        <v>71.88</v>
      </c>
      <c r="F59">
        <v>35.94</v>
      </c>
      <c r="G59">
        <v>-45</v>
      </c>
      <c r="H59">
        <v>-90.2</v>
      </c>
      <c r="I59">
        <f xml:space="preserve">  13</f>
        <v>13</v>
      </c>
      <c r="J59">
        <v>-20.085000000000001</v>
      </c>
      <c r="K59">
        <v>-22.974</v>
      </c>
      <c r="L59">
        <v>0</v>
      </c>
      <c r="M59">
        <f xml:space="preserve">   0</f>
        <v>0</v>
      </c>
      <c r="N59" t="s">
        <v>35</v>
      </c>
      <c r="O59">
        <v>32</v>
      </c>
      <c r="P59">
        <v>1000000</v>
      </c>
      <c r="Q59">
        <v>5189</v>
      </c>
      <c r="R59">
        <v>885</v>
      </c>
      <c r="S59">
        <v>559</v>
      </c>
      <c r="T59" s="5" t="s">
        <v>181</v>
      </c>
      <c r="U59" s="5"/>
      <c r="V59" s="5"/>
      <c r="W59" s="5"/>
      <c r="X59" s="5"/>
      <c r="Y59" s="5"/>
      <c r="Z59" s="5"/>
      <c r="AA59" s="5"/>
      <c r="AB59" s="5"/>
      <c r="AC59" s="5"/>
      <c r="AD59" s="5"/>
    </row>
    <row r="60" spans="1:30">
      <c r="A60">
        <v>59</v>
      </c>
      <c r="B60">
        <v>57</v>
      </c>
      <c r="C60">
        <v>980057</v>
      </c>
      <c r="D60" s="2">
        <v>41652.188995717595</v>
      </c>
      <c r="E60">
        <v>71.88</v>
      </c>
      <c r="F60">
        <v>35.94</v>
      </c>
      <c r="G60">
        <v>-45</v>
      </c>
      <c r="H60">
        <v>-90.2</v>
      </c>
      <c r="I60">
        <f xml:space="preserve">  13</f>
        <v>13</v>
      </c>
      <c r="J60">
        <v>-20.085000000000001</v>
      </c>
      <c r="K60">
        <v>-22.673999999999999</v>
      </c>
      <c r="L60">
        <v>0</v>
      </c>
      <c r="M60">
        <f xml:space="preserve">   0</f>
        <v>0</v>
      </c>
      <c r="N60" t="s">
        <v>35</v>
      </c>
      <c r="O60">
        <v>32</v>
      </c>
      <c r="P60">
        <v>1000000</v>
      </c>
      <c r="Q60">
        <v>5148</v>
      </c>
      <c r="R60">
        <v>867</v>
      </c>
      <c r="S60">
        <v>528</v>
      </c>
      <c r="T60" s="5" t="s">
        <v>181</v>
      </c>
      <c r="U60" s="5"/>
      <c r="V60" s="5"/>
      <c r="W60" s="5"/>
      <c r="X60" s="5"/>
      <c r="Y60" s="5"/>
      <c r="Z60" s="5"/>
      <c r="AA60" s="5"/>
      <c r="AB60" s="5"/>
      <c r="AC60" s="5"/>
      <c r="AD60" s="5"/>
    </row>
    <row r="61" spans="1:30">
      <c r="A61">
        <v>60</v>
      </c>
      <c r="B61">
        <v>10</v>
      </c>
      <c r="C61">
        <v>980057</v>
      </c>
      <c r="D61" s="2">
        <v>41652.248771064813</v>
      </c>
      <c r="E61">
        <v>71.88</v>
      </c>
      <c r="F61">
        <v>35.94</v>
      </c>
      <c r="G61">
        <v>-45</v>
      </c>
      <c r="H61">
        <v>-90.2</v>
      </c>
      <c r="I61">
        <f xml:space="preserve">  12</f>
        <v>12</v>
      </c>
      <c r="J61">
        <v>-20.085000000000001</v>
      </c>
      <c r="K61">
        <v>-23.914000000000001</v>
      </c>
      <c r="L61">
        <v>8</v>
      </c>
      <c r="M61">
        <f xml:space="preserve">   0</f>
        <v>0</v>
      </c>
      <c r="N61" t="s">
        <v>35</v>
      </c>
      <c r="O61">
        <v>32</v>
      </c>
      <c r="P61">
        <v>1000000</v>
      </c>
      <c r="Q61">
        <v>5165</v>
      </c>
      <c r="R61">
        <v>888</v>
      </c>
      <c r="S61">
        <v>513</v>
      </c>
      <c r="T61" s="5">
        <v>1.7033494403027838</v>
      </c>
      <c r="U61" s="5">
        <v>0.22690908769458037</v>
      </c>
      <c r="V61" s="5">
        <v>-90.106505713876004</v>
      </c>
      <c r="W61" s="5">
        <v>6.1011929589879742E-2</v>
      </c>
      <c r="X61" s="5">
        <v>0.96054112811814751</v>
      </c>
      <c r="Y61" s="5">
        <v>0.17366830727468777</v>
      </c>
      <c r="Z61" s="5">
        <v>6.4901695985279781</v>
      </c>
      <c r="AA61" s="5">
        <v>0.22376545596351571</v>
      </c>
      <c r="AB61" s="5">
        <v>0.5851247425542756</v>
      </c>
      <c r="AC61" s="5">
        <v>9.8743083154430644E-2</v>
      </c>
      <c r="AD61" s="5">
        <v>1.4026079904278219</v>
      </c>
    </row>
    <row r="62" spans="1:30">
      <c r="A62">
        <v>61</v>
      </c>
      <c r="B62">
        <v>11</v>
      </c>
      <c r="C62">
        <v>980057</v>
      </c>
      <c r="D62" s="2">
        <v>41652.30868321759</v>
      </c>
      <c r="E62">
        <v>71.88</v>
      </c>
      <c r="F62">
        <v>35.94</v>
      </c>
      <c r="G62">
        <v>-45</v>
      </c>
      <c r="H62">
        <v>-90.2</v>
      </c>
      <c r="I62">
        <f xml:space="preserve">  12</f>
        <v>12</v>
      </c>
      <c r="J62">
        <v>-20.085000000000001</v>
      </c>
      <c r="K62">
        <v>-24.120999999999999</v>
      </c>
      <c r="L62">
        <v>7</v>
      </c>
      <c r="M62">
        <f xml:space="preserve">   0</f>
        <v>0</v>
      </c>
      <c r="N62" t="s">
        <v>35</v>
      </c>
      <c r="O62">
        <v>32</v>
      </c>
      <c r="P62">
        <v>1000000</v>
      </c>
      <c r="Q62">
        <v>5166</v>
      </c>
      <c r="R62">
        <v>874</v>
      </c>
      <c r="S62">
        <v>491</v>
      </c>
      <c r="T62" s="5">
        <v>1.148429181484943</v>
      </c>
      <c r="U62" s="5">
        <v>0.1560607973450005</v>
      </c>
      <c r="V62" s="5">
        <v>-90.196345899905367</v>
      </c>
      <c r="W62" s="5">
        <v>4.872178113873786E-2</v>
      </c>
      <c r="X62" s="5">
        <v>0.76503948260620214</v>
      </c>
      <c r="Y62" s="5">
        <v>0.1330192365714615</v>
      </c>
      <c r="Z62" s="5">
        <v>5.3503515196731106</v>
      </c>
      <c r="AA62" s="5">
        <v>0.13002918699603166</v>
      </c>
      <c r="AB62" s="5">
        <v>0.37779761756607122</v>
      </c>
      <c r="AC62" s="5">
        <v>6.1027791111436754E-2</v>
      </c>
      <c r="AD62" s="5">
        <v>1.1360736400478557</v>
      </c>
    </row>
    <row r="63" spans="1:30">
      <c r="A63">
        <v>62</v>
      </c>
      <c r="B63">
        <v>12</v>
      </c>
      <c r="C63">
        <v>980057</v>
      </c>
      <c r="D63" s="2">
        <v>41652.368570486113</v>
      </c>
      <c r="E63">
        <v>71.88</v>
      </c>
      <c r="F63">
        <v>35.94</v>
      </c>
      <c r="G63">
        <v>-45</v>
      </c>
      <c r="H63">
        <v>-90.2</v>
      </c>
      <c r="I63">
        <f xml:space="preserve">  12</f>
        <v>12</v>
      </c>
      <c r="J63">
        <v>-20.085000000000001</v>
      </c>
      <c r="K63">
        <v>-24.285</v>
      </c>
      <c r="L63">
        <v>6</v>
      </c>
      <c r="M63">
        <f xml:space="preserve">   0</f>
        <v>0</v>
      </c>
      <c r="N63" t="s">
        <v>35</v>
      </c>
      <c r="O63">
        <v>32</v>
      </c>
      <c r="P63">
        <v>1000000</v>
      </c>
      <c r="Q63">
        <v>5169</v>
      </c>
      <c r="R63">
        <v>829</v>
      </c>
      <c r="S63">
        <v>553</v>
      </c>
      <c r="T63" t="s">
        <v>244</v>
      </c>
    </row>
    <row r="64" spans="1:30">
      <c r="A64">
        <v>63</v>
      </c>
      <c r="B64">
        <v>11</v>
      </c>
      <c r="C64">
        <v>980057</v>
      </c>
      <c r="D64" s="2">
        <v>41652.429523032406</v>
      </c>
      <c r="E64">
        <v>71.88</v>
      </c>
      <c r="F64">
        <v>35.94</v>
      </c>
      <c r="G64">
        <v>-46</v>
      </c>
      <c r="H64">
        <v>-90.2</v>
      </c>
      <c r="I64">
        <f xml:space="preserve">  12</f>
        <v>12</v>
      </c>
      <c r="J64">
        <v>-20.085000000000001</v>
      </c>
      <c r="K64">
        <v>-24.120999999999999</v>
      </c>
      <c r="L64">
        <v>7</v>
      </c>
      <c r="M64">
        <f xml:space="preserve">   0</f>
        <v>0</v>
      </c>
      <c r="N64">
        <v>2</v>
      </c>
      <c r="O64">
        <v>32</v>
      </c>
      <c r="P64">
        <v>800000</v>
      </c>
      <c r="Q64">
        <v>4146</v>
      </c>
      <c r="R64">
        <v>719</v>
      </c>
      <c r="S64">
        <v>408</v>
      </c>
      <c r="T64" t="s">
        <v>244</v>
      </c>
    </row>
    <row r="65" spans="1:30">
      <c r="A65">
        <v>64</v>
      </c>
      <c r="B65">
        <v>12</v>
      </c>
      <c r="C65">
        <v>980057</v>
      </c>
      <c r="D65" s="2">
        <v>41652.477600810184</v>
      </c>
      <c r="E65">
        <v>71.88</v>
      </c>
      <c r="F65">
        <v>35.94</v>
      </c>
      <c r="G65">
        <v>-46</v>
      </c>
      <c r="H65">
        <v>-90.2</v>
      </c>
      <c r="I65">
        <f xml:space="preserve">  12</f>
        <v>12</v>
      </c>
      <c r="J65">
        <v>-20.085000000000001</v>
      </c>
      <c r="K65">
        <v>-24.285</v>
      </c>
      <c r="L65">
        <v>6</v>
      </c>
      <c r="M65">
        <f xml:space="preserve">   0</f>
        <v>0</v>
      </c>
      <c r="N65">
        <v>2</v>
      </c>
      <c r="O65">
        <v>32</v>
      </c>
      <c r="P65">
        <v>800000</v>
      </c>
      <c r="Q65">
        <v>4139</v>
      </c>
      <c r="R65">
        <v>685</v>
      </c>
      <c r="S65">
        <v>426</v>
      </c>
      <c r="T65" t="s">
        <v>244</v>
      </c>
    </row>
    <row r="66" spans="1:30">
      <c r="A66">
        <v>65</v>
      </c>
      <c r="B66">
        <v>12</v>
      </c>
      <c r="C66">
        <v>980057</v>
      </c>
      <c r="D66" s="2">
        <v>41652.547456250002</v>
      </c>
      <c r="E66">
        <v>71.88</v>
      </c>
      <c r="F66">
        <v>35.94</v>
      </c>
      <c r="G66">
        <v>-45</v>
      </c>
      <c r="H66">
        <v>-90.2</v>
      </c>
      <c r="I66">
        <f xml:space="preserve">  12</f>
        <v>12</v>
      </c>
      <c r="J66">
        <v>-20.085000000000001</v>
      </c>
      <c r="K66">
        <v>-24.285</v>
      </c>
      <c r="L66">
        <v>6</v>
      </c>
      <c r="M66">
        <f xml:space="preserve">   0</f>
        <v>0</v>
      </c>
      <c r="N66">
        <v>20</v>
      </c>
      <c r="O66">
        <v>32</v>
      </c>
      <c r="P66">
        <v>800000</v>
      </c>
      <c r="Q66">
        <v>4142</v>
      </c>
      <c r="R66">
        <v>689</v>
      </c>
      <c r="S66">
        <v>451</v>
      </c>
      <c r="T66" s="5">
        <v>3.3655084545945515</v>
      </c>
      <c r="U66" s="5">
        <v>0.46875573811988752</v>
      </c>
      <c r="V66" s="5">
        <v>-90.16554924018817</v>
      </c>
      <c r="W66" s="5">
        <v>9.2032490192931943E-2</v>
      </c>
      <c r="X66" s="5">
        <v>1.8392179492377168</v>
      </c>
      <c r="Y66" s="5">
        <v>0.34549104011940307</v>
      </c>
      <c r="Z66" s="5">
        <v>10.925674816387996</v>
      </c>
      <c r="AA66" s="5">
        <v>0.52748783921157683</v>
      </c>
      <c r="AB66" s="5">
        <v>1.0606704661065836</v>
      </c>
      <c r="AC66" s="5">
        <v>0.16078196117914659</v>
      </c>
      <c r="AD66" s="5">
        <v>0.98638283718229203</v>
      </c>
    </row>
    <row r="67" spans="1:30">
      <c r="A67">
        <v>66</v>
      </c>
      <c r="B67">
        <v>10</v>
      </c>
      <c r="C67">
        <v>980057</v>
      </c>
      <c r="D67" s="2">
        <v>41652.600853819444</v>
      </c>
      <c r="E67">
        <v>71.88</v>
      </c>
      <c r="F67">
        <v>35.94</v>
      </c>
      <c r="G67">
        <v>-45</v>
      </c>
      <c r="H67">
        <v>-90.2</v>
      </c>
      <c r="I67">
        <f xml:space="preserve">  12</f>
        <v>12</v>
      </c>
      <c r="J67">
        <v>-20.085000000000001</v>
      </c>
      <c r="K67">
        <v>-23.914000000000001</v>
      </c>
      <c r="L67">
        <v>8</v>
      </c>
      <c r="M67">
        <f xml:space="preserve">   0</f>
        <v>0</v>
      </c>
      <c r="N67" t="s">
        <v>35</v>
      </c>
      <c r="O67">
        <v>32</v>
      </c>
      <c r="P67">
        <v>1000000</v>
      </c>
      <c r="Q67">
        <v>5176</v>
      </c>
      <c r="R67">
        <v>935</v>
      </c>
      <c r="S67">
        <v>529</v>
      </c>
      <c r="T67" s="5">
        <v>1.4939766982500375</v>
      </c>
      <c r="U67" s="5">
        <v>0.17861831854659005</v>
      </c>
      <c r="V67" s="5">
        <v>-90.139972842747611</v>
      </c>
      <c r="W67" s="5">
        <v>4.7647602321260453E-2</v>
      </c>
      <c r="X67" s="5">
        <v>0.84235328823587075</v>
      </c>
      <c r="Y67" s="5">
        <v>0.12933599042457697</v>
      </c>
      <c r="Z67" s="5">
        <v>5.9092272797606169</v>
      </c>
      <c r="AA67" s="5">
        <v>0.14325372282350562</v>
      </c>
      <c r="AB67" s="5">
        <v>0.42557557839940435</v>
      </c>
      <c r="AC67" s="5">
        <v>6.6738972443653982E-2</v>
      </c>
      <c r="AD67" s="5">
        <v>1.2213089643635995</v>
      </c>
    </row>
    <row r="68" spans="1:30">
      <c r="A68">
        <v>67</v>
      </c>
      <c r="B68">
        <v>11</v>
      </c>
      <c r="C68">
        <v>980057</v>
      </c>
      <c r="D68" s="2">
        <v>41652.660917939815</v>
      </c>
      <c r="E68">
        <v>71.88</v>
      </c>
      <c r="F68">
        <v>35.94</v>
      </c>
      <c r="G68">
        <v>-46</v>
      </c>
      <c r="H68">
        <v>-90.2</v>
      </c>
      <c r="I68">
        <f xml:space="preserve">  12</f>
        <v>12</v>
      </c>
      <c r="J68">
        <v>-20.085000000000001</v>
      </c>
      <c r="K68">
        <v>-24.120999999999999</v>
      </c>
      <c r="L68">
        <v>7</v>
      </c>
      <c r="M68">
        <f xml:space="preserve">   0</f>
        <v>0</v>
      </c>
      <c r="N68" t="s">
        <v>35</v>
      </c>
      <c r="O68">
        <v>32</v>
      </c>
      <c r="P68">
        <v>1000000</v>
      </c>
      <c r="Q68">
        <v>5153</v>
      </c>
      <c r="R68">
        <v>885</v>
      </c>
      <c r="S68">
        <v>543</v>
      </c>
      <c r="T68" s="5">
        <v>3.2644964985007672</v>
      </c>
      <c r="U68" s="5">
        <v>1.0150707613183148</v>
      </c>
      <c r="V68" s="5">
        <v>-90.22477070594627</v>
      </c>
      <c r="W68" s="5">
        <v>0.15114171138212659</v>
      </c>
      <c r="X68" s="5">
        <v>1.8534522819558445</v>
      </c>
      <c r="Y68" s="5">
        <v>0.5869952104381061</v>
      </c>
      <c r="Z68" s="5">
        <v>11.215813878528893</v>
      </c>
      <c r="AA68" s="5">
        <v>1.4703519968739172</v>
      </c>
      <c r="AB68" s="5">
        <v>1.2909592480670471</v>
      </c>
      <c r="AC68" s="5">
        <v>0.36165750698073856</v>
      </c>
      <c r="AD68" s="5">
        <v>1.1438112296600957</v>
      </c>
    </row>
    <row r="69" spans="1:30">
      <c r="A69">
        <v>68</v>
      </c>
      <c r="B69">
        <v>12</v>
      </c>
      <c r="C69">
        <v>980057</v>
      </c>
      <c r="D69" s="2">
        <v>41652.720676041667</v>
      </c>
      <c r="E69">
        <v>71.88</v>
      </c>
      <c r="F69">
        <v>35.94</v>
      </c>
      <c r="G69">
        <v>-45</v>
      </c>
      <c r="H69">
        <v>-90.2</v>
      </c>
      <c r="I69">
        <f xml:space="preserve">  12</f>
        <v>12</v>
      </c>
      <c r="J69">
        <v>-20.085000000000001</v>
      </c>
      <c r="K69">
        <v>-24.285</v>
      </c>
      <c r="L69">
        <v>6</v>
      </c>
      <c r="M69">
        <f xml:space="preserve">   0</f>
        <v>0</v>
      </c>
      <c r="N69" t="s">
        <v>35</v>
      </c>
      <c r="O69">
        <v>32</v>
      </c>
      <c r="P69">
        <v>1000000</v>
      </c>
      <c r="Q69">
        <v>5201</v>
      </c>
      <c r="R69">
        <v>857</v>
      </c>
      <c r="S69">
        <v>521</v>
      </c>
      <c r="T69" s="5">
        <v>2.362586561952063</v>
      </c>
      <c r="U69" s="5">
        <v>0.29216753020652381</v>
      </c>
      <c r="V69" s="5">
        <v>-90.250401226876832</v>
      </c>
      <c r="W69" s="5">
        <v>8.6357829666511926E-2</v>
      </c>
      <c r="X69" s="5">
        <v>1.5432468671791919</v>
      </c>
      <c r="Y69" s="5">
        <v>0.28273366756017482</v>
      </c>
      <c r="Z69" s="5">
        <v>8.9547101245969305</v>
      </c>
      <c r="AA69" s="5">
        <v>0.3385758951884098</v>
      </c>
      <c r="AB69" s="5">
        <v>1.203977519895534</v>
      </c>
      <c r="AC69" s="5">
        <v>0.11495372915066093</v>
      </c>
      <c r="AD69" s="5">
        <v>1.1675417154844137</v>
      </c>
    </row>
    <row r="70" spans="1:30">
      <c r="A70">
        <v>69</v>
      </c>
      <c r="B70">
        <v>13</v>
      </c>
      <c r="C70">
        <v>980057</v>
      </c>
      <c r="D70" s="2">
        <v>41652.781000810188</v>
      </c>
      <c r="E70">
        <v>71.88</v>
      </c>
      <c r="F70">
        <v>35.94</v>
      </c>
      <c r="G70">
        <v>-45</v>
      </c>
      <c r="H70">
        <v>-90.2</v>
      </c>
      <c r="I70">
        <f xml:space="preserve">  12</f>
        <v>12</v>
      </c>
      <c r="J70">
        <v>-20.085000000000001</v>
      </c>
      <c r="K70">
        <v>-24.34</v>
      </c>
      <c r="L70">
        <v>5</v>
      </c>
      <c r="M70">
        <f xml:space="preserve">   0</f>
        <v>0</v>
      </c>
      <c r="N70" t="s">
        <v>35</v>
      </c>
      <c r="O70">
        <v>32</v>
      </c>
      <c r="P70">
        <v>1000000</v>
      </c>
      <c r="Q70">
        <v>5236</v>
      </c>
      <c r="R70">
        <v>870</v>
      </c>
      <c r="S70">
        <v>513</v>
      </c>
      <c r="T70" s="5">
        <v>5.0813024519638192</v>
      </c>
      <c r="U70" s="5">
        <v>0.61827350514363266</v>
      </c>
      <c r="V70" s="5">
        <v>-90.222903444583125</v>
      </c>
      <c r="W70" s="5">
        <v>7.7584691168449946E-2</v>
      </c>
      <c r="X70" s="5">
        <v>1.9319028060093304</v>
      </c>
      <c r="Y70" s="5">
        <v>0.30582600929404108</v>
      </c>
      <c r="Z70" s="5">
        <v>10.454999444115236</v>
      </c>
      <c r="AA70" s="5">
        <v>0.74778744672559416</v>
      </c>
      <c r="AB70" s="5">
        <v>1.2455092694695602</v>
      </c>
      <c r="AC70" s="5">
        <v>0.19495562574863856</v>
      </c>
      <c r="AD70" s="5">
        <v>1.2182924430423259</v>
      </c>
    </row>
    <row r="71" spans="1:30">
      <c r="A71">
        <v>70</v>
      </c>
      <c r="B71">
        <v>14</v>
      </c>
      <c r="C71">
        <v>980057</v>
      </c>
      <c r="D71" s="2">
        <v>41652.841720254626</v>
      </c>
      <c r="E71">
        <v>71.88</v>
      </c>
      <c r="F71">
        <v>35.94</v>
      </c>
      <c r="G71">
        <v>-45</v>
      </c>
      <c r="H71">
        <v>-90.2</v>
      </c>
      <c r="I71">
        <f xml:space="preserve">  12</f>
        <v>12</v>
      </c>
      <c r="J71">
        <v>-20.085000000000001</v>
      </c>
      <c r="K71">
        <v>-24.498000000000001</v>
      </c>
      <c r="L71">
        <v>4</v>
      </c>
      <c r="M71">
        <f xml:space="preserve">   0</f>
        <v>0</v>
      </c>
      <c r="N71" t="s">
        <v>35</v>
      </c>
      <c r="O71">
        <v>32</v>
      </c>
      <c r="P71">
        <v>1000000</v>
      </c>
      <c r="Q71">
        <v>5195</v>
      </c>
      <c r="R71">
        <v>899</v>
      </c>
      <c r="S71">
        <v>503</v>
      </c>
      <c r="T71" s="5">
        <v>5.6285139991495248</v>
      </c>
      <c r="U71" s="5">
        <v>0.89009719561721046</v>
      </c>
      <c r="V71" s="5">
        <v>-90.294516421424532</v>
      </c>
      <c r="W71" s="5">
        <v>8.9242893613417237E-2</v>
      </c>
      <c r="X71" s="5">
        <v>2.1259924790533877</v>
      </c>
      <c r="Y71" s="5">
        <v>0.38491929094396166</v>
      </c>
      <c r="Z71" s="5">
        <v>10.654395028662126</v>
      </c>
      <c r="AA71" s="5">
        <v>1.1409846210226731</v>
      </c>
      <c r="AB71" s="5">
        <v>1.6365507120819185</v>
      </c>
      <c r="AC71" s="5">
        <v>0.23931204772369352</v>
      </c>
      <c r="AD71" s="5">
        <v>1.1388089614246373</v>
      </c>
    </row>
    <row r="72" spans="1:30">
      <c r="A72">
        <v>71</v>
      </c>
      <c r="B72">
        <v>15</v>
      </c>
      <c r="C72">
        <v>980057</v>
      </c>
      <c r="D72" s="2">
        <v>41652.901938541669</v>
      </c>
      <c r="E72">
        <v>71.88</v>
      </c>
      <c r="F72">
        <v>35.94</v>
      </c>
      <c r="G72">
        <v>-45</v>
      </c>
      <c r="H72">
        <v>-90.2</v>
      </c>
      <c r="I72">
        <f xml:space="preserve">  12</f>
        <v>12</v>
      </c>
      <c r="J72">
        <v>-20.085000000000001</v>
      </c>
      <c r="K72">
        <v>-24.698</v>
      </c>
      <c r="L72">
        <v>3</v>
      </c>
      <c r="M72">
        <f xml:space="preserve">   0</f>
        <v>0</v>
      </c>
      <c r="N72" t="s">
        <v>35</v>
      </c>
      <c r="O72">
        <v>32</v>
      </c>
      <c r="P72">
        <v>1000000</v>
      </c>
      <c r="Q72">
        <v>5202</v>
      </c>
      <c r="R72">
        <v>889</v>
      </c>
      <c r="S72">
        <v>500</v>
      </c>
      <c r="T72" s="5">
        <v>1.667307312429317</v>
      </c>
      <c r="U72" s="5">
        <v>0.30037260427885087</v>
      </c>
      <c r="V72" s="5">
        <v>-90.234075401273898</v>
      </c>
      <c r="W72" s="5">
        <v>7.2803854240726357E-2</v>
      </c>
      <c r="X72" s="5">
        <v>0.98005818081882123</v>
      </c>
      <c r="Y72" s="5">
        <v>0.24476183124369313</v>
      </c>
      <c r="Z72" s="5">
        <v>7.1920542382157517</v>
      </c>
      <c r="AA72" s="5">
        <v>0.4511443680182422</v>
      </c>
      <c r="AB72" s="5">
        <v>0.39632832212216507</v>
      </c>
      <c r="AC72" s="5">
        <v>0.1861043104229072</v>
      </c>
      <c r="AD72" s="5">
        <v>1.3062116717682428</v>
      </c>
    </row>
    <row r="73" spans="1:30">
      <c r="A73">
        <v>72</v>
      </c>
      <c r="B73">
        <v>16</v>
      </c>
      <c r="C73">
        <v>980057</v>
      </c>
      <c r="D73" s="2">
        <v>41652.962226736112</v>
      </c>
      <c r="E73">
        <v>71.88</v>
      </c>
      <c r="F73">
        <v>35.94</v>
      </c>
      <c r="G73">
        <v>-45</v>
      </c>
      <c r="H73">
        <v>-90.2</v>
      </c>
      <c r="I73">
        <f xml:space="preserve">  12</f>
        <v>12</v>
      </c>
      <c r="J73">
        <v>-20.085000000000001</v>
      </c>
      <c r="K73">
        <v>-24.696999999999999</v>
      </c>
      <c r="L73">
        <v>2</v>
      </c>
      <c r="M73">
        <f xml:space="preserve">   0</f>
        <v>0</v>
      </c>
      <c r="N73" t="s">
        <v>35</v>
      </c>
      <c r="O73">
        <v>32</v>
      </c>
      <c r="P73">
        <v>1000000</v>
      </c>
      <c r="Q73">
        <v>5204</v>
      </c>
      <c r="R73">
        <v>935</v>
      </c>
      <c r="S73">
        <v>541</v>
      </c>
      <c r="T73" s="5">
        <v>3.8453789218790608</v>
      </c>
      <c r="U73" s="5">
        <v>1.3075737910984986</v>
      </c>
      <c r="V73" s="5">
        <v>-90.26640372202165</v>
      </c>
      <c r="W73" s="5">
        <v>0.1310461294835035</v>
      </c>
      <c r="X73" s="5">
        <v>1.4853923058445799</v>
      </c>
      <c r="Y73" s="5">
        <v>0.42276202492651188</v>
      </c>
      <c r="Z73" s="5">
        <v>9.1503623248299988</v>
      </c>
      <c r="AA73" s="5">
        <v>1.9433838881239871</v>
      </c>
      <c r="AB73" s="5">
        <v>1.1886256182445369</v>
      </c>
      <c r="AC73" s="5">
        <v>0.66978449839364307</v>
      </c>
      <c r="AD73" s="5">
        <v>1.2039603468433389</v>
      </c>
    </row>
    <row r="74" spans="1:30">
      <c r="A74">
        <v>73</v>
      </c>
      <c r="B74">
        <v>17</v>
      </c>
      <c r="C74">
        <v>980057</v>
      </c>
      <c r="D74" s="2">
        <v>41653.022585879633</v>
      </c>
      <c r="E74">
        <v>71.88</v>
      </c>
      <c r="F74">
        <v>35.94</v>
      </c>
      <c r="G74">
        <v>-45</v>
      </c>
      <c r="H74">
        <v>-90.2</v>
      </c>
      <c r="I74">
        <f xml:space="preserve">  12</f>
        <v>12</v>
      </c>
      <c r="J74">
        <v>-20.085000000000001</v>
      </c>
      <c r="K74">
        <v>-24.690999999999999</v>
      </c>
      <c r="L74">
        <v>1</v>
      </c>
      <c r="M74">
        <f xml:space="preserve">   0</f>
        <v>0</v>
      </c>
      <c r="N74" t="s">
        <v>35</v>
      </c>
      <c r="O74">
        <v>32</v>
      </c>
      <c r="P74">
        <v>1000000</v>
      </c>
      <c r="Q74">
        <v>5192</v>
      </c>
      <c r="R74">
        <v>928</v>
      </c>
      <c r="S74">
        <v>485</v>
      </c>
      <c r="T74" s="5">
        <v>3.1214500836032739</v>
      </c>
      <c r="U74" s="5">
        <v>0.29522183259399559</v>
      </c>
      <c r="V74" s="5">
        <v>-90.364585634272672</v>
      </c>
      <c r="W74" s="5">
        <v>4.8854548955968392E-2</v>
      </c>
      <c r="X74" s="5">
        <v>1.2712097206904065</v>
      </c>
      <c r="Y74" s="5">
        <v>0.16299173267563261</v>
      </c>
      <c r="Z74" s="5">
        <v>7.9555785263446479</v>
      </c>
      <c r="AA74" s="5">
        <v>0.45929046836930798</v>
      </c>
      <c r="AB74" s="5">
        <v>0.9898678858392046</v>
      </c>
      <c r="AC74" s="5">
        <v>0.15627754106872407</v>
      </c>
      <c r="AD74" s="5">
        <v>1.0027414176854708</v>
      </c>
    </row>
    <row r="75" spans="1:30">
      <c r="A75">
        <v>74</v>
      </c>
      <c r="B75">
        <v>18</v>
      </c>
      <c r="C75">
        <v>980057</v>
      </c>
      <c r="D75" s="2">
        <v>41653.082812962966</v>
      </c>
      <c r="E75">
        <v>71.88</v>
      </c>
      <c r="F75">
        <v>35.94</v>
      </c>
      <c r="G75">
        <v>-45</v>
      </c>
      <c r="H75">
        <v>-90.2</v>
      </c>
      <c r="I75">
        <f xml:space="preserve">  12</f>
        <v>12</v>
      </c>
      <c r="J75">
        <v>-20.085000000000001</v>
      </c>
      <c r="K75">
        <v>-24.754000000000001</v>
      </c>
      <c r="L75">
        <v>0</v>
      </c>
      <c r="M75">
        <f xml:space="preserve">   0</f>
        <v>0</v>
      </c>
      <c r="N75" t="s">
        <v>35</v>
      </c>
      <c r="O75">
        <v>32</v>
      </c>
      <c r="P75">
        <v>1000000</v>
      </c>
      <c r="Q75">
        <v>5202</v>
      </c>
      <c r="R75">
        <v>908</v>
      </c>
      <c r="S75">
        <v>515</v>
      </c>
      <c r="T75" s="5">
        <v>1.9405312167250282</v>
      </c>
      <c r="U75" s="5">
        <v>0.28208242827163521</v>
      </c>
      <c r="V75" s="5">
        <v>-90.215931723771135</v>
      </c>
      <c r="W75" s="5">
        <v>7.4355156891784069E-2</v>
      </c>
      <c r="X75" s="5">
        <v>1.1334310798977965</v>
      </c>
      <c r="Y75" s="5">
        <v>0.23618099824401859</v>
      </c>
      <c r="Z75" s="5">
        <v>7.9374018435798801</v>
      </c>
      <c r="AA75" s="5">
        <v>0.39327212937624501</v>
      </c>
      <c r="AB75" s="5">
        <v>0.5780768371892776</v>
      </c>
      <c r="AC75" s="5">
        <v>0.14648557812476834</v>
      </c>
      <c r="AD75" s="5">
        <v>1.3157374952619194</v>
      </c>
    </row>
    <row r="76" spans="1:30">
      <c r="A76">
        <v>75</v>
      </c>
      <c r="B76">
        <v>19</v>
      </c>
      <c r="C76">
        <v>980057</v>
      </c>
      <c r="D76" s="2">
        <v>41653.143105324074</v>
      </c>
      <c r="E76">
        <v>71.88</v>
      </c>
      <c r="F76">
        <v>35.94</v>
      </c>
      <c r="G76">
        <v>-45</v>
      </c>
      <c r="H76">
        <v>-90.2</v>
      </c>
      <c r="I76">
        <f xml:space="preserve">  12</f>
        <v>12</v>
      </c>
      <c r="J76">
        <v>-20.085000000000001</v>
      </c>
      <c r="K76">
        <v>-24.704000000000001</v>
      </c>
      <c r="L76">
        <v>-1</v>
      </c>
      <c r="M76">
        <f xml:space="preserve">   0</f>
        <v>0</v>
      </c>
      <c r="N76" t="s">
        <v>35</v>
      </c>
      <c r="O76">
        <v>32</v>
      </c>
      <c r="P76">
        <v>1000000</v>
      </c>
      <c r="Q76">
        <v>5207</v>
      </c>
      <c r="R76">
        <v>957</v>
      </c>
      <c r="S76">
        <v>521</v>
      </c>
      <c r="T76" s="5">
        <v>4.5079587506503263</v>
      </c>
      <c r="U76" s="5">
        <v>0.2742892621682575</v>
      </c>
      <c r="V76" s="5">
        <v>-90.276182154269165</v>
      </c>
      <c r="W76" s="5">
        <v>4.3139058371603693E-2</v>
      </c>
      <c r="X76" s="5">
        <v>1.6425984987676534</v>
      </c>
      <c r="Y76" s="5">
        <v>0.14718260348693141</v>
      </c>
      <c r="Z76" s="5">
        <v>9.0407312936101434</v>
      </c>
      <c r="AA76" s="5">
        <v>0.34295884524439146</v>
      </c>
      <c r="AB76" s="5">
        <v>1.2673597930647351</v>
      </c>
      <c r="AC76" s="5">
        <v>0.10419252024357482</v>
      </c>
      <c r="AD76" s="5">
        <v>0.92896937770029808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Q3750"/>
  <sheetViews>
    <sheetView topLeftCell="A3607" workbookViewId="0">
      <selection activeCell="A3505" sqref="A3505"/>
    </sheetView>
  </sheetViews>
  <sheetFormatPr defaultRowHeight="15"/>
  <sheetData>
    <row r="1" spans="1:2">
      <c r="A1" t="s">
        <v>54</v>
      </c>
      <c r="B1">
        <v>1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38</v>
      </c>
      <c r="B18" t="s">
        <v>17</v>
      </c>
      <c r="C18" t="s">
        <v>20</v>
      </c>
      <c r="D18" t="s">
        <v>37</v>
      </c>
      <c r="E18" t="s">
        <v>36</v>
      </c>
      <c r="F18" t="s">
        <v>57</v>
      </c>
    </row>
    <row r="19" spans="1:10">
      <c r="A19">
        <v>1</v>
      </c>
      <c r="B19">
        <v>-91.947999999999993</v>
      </c>
      <c r="C19">
        <v>4098</v>
      </c>
      <c r="D19">
        <v>800000</v>
      </c>
      <c r="E19">
        <v>383</v>
      </c>
      <c r="F19" s="3"/>
      <c r="J19" t="s">
        <v>56</v>
      </c>
    </row>
    <row r="20" spans="1:10">
      <c r="A20">
        <v>2</v>
      </c>
      <c r="B20">
        <v>-91.838999999999999</v>
      </c>
      <c r="C20">
        <v>4098</v>
      </c>
      <c r="D20">
        <v>800000</v>
      </c>
      <c r="E20">
        <v>410</v>
      </c>
      <c r="F20" s="3"/>
    </row>
    <row r="21" spans="1:10">
      <c r="A21">
        <v>3</v>
      </c>
      <c r="B21">
        <v>-91.724000000000004</v>
      </c>
      <c r="C21">
        <v>4098</v>
      </c>
      <c r="D21">
        <v>800000</v>
      </c>
      <c r="E21">
        <v>423</v>
      </c>
      <c r="F21" s="3"/>
    </row>
    <row r="22" spans="1:10">
      <c r="A22">
        <v>4</v>
      </c>
      <c r="B22">
        <v>-91.611999999999995</v>
      </c>
      <c r="C22">
        <v>4098</v>
      </c>
      <c r="D22">
        <v>800000</v>
      </c>
      <c r="E22">
        <v>416</v>
      </c>
      <c r="F22" s="3"/>
    </row>
    <row r="23" spans="1:10">
      <c r="A23">
        <v>5</v>
      </c>
      <c r="B23">
        <v>-91.5</v>
      </c>
      <c r="C23">
        <v>4098</v>
      </c>
      <c r="D23">
        <v>800000</v>
      </c>
      <c r="E23">
        <v>464</v>
      </c>
      <c r="F23" s="3"/>
    </row>
    <row r="24" spans="1:10">
      <c r="A24">
        <v>6</v>
      </c>
      <c r="B24">
        <v>-91.394000000000005</v>
      </c>
      <c r="C24">
        <v>4098</v>
      </c>
      <c r="D24">
        <v>800000</v>
      </c>
      <c r="E24">
        <v>529</v>
      </c>
      <c r="F24" s="3">
        <v>530.50625041096896</v>
      </c>
    </row>
    <row r="25" spans="1:10">
      <c r="A25">
        <v>7</v>
      </c>
      <c r="B25">
        <v>-91.281000000000006</v>
      </c>
      <c r="C25">
        <v>4098</v>
      </c>
      <c r="D25">
        <v>800000</v>
      </c>
      <c r="E25">
        <v>503</v>
      </c>
      <c r="F25" s="3">
        <v>533.90354954212239</v>
      </c>
    </row>
    <row r="26" spans="1:10">
      <c r="A26">
        <v>8</v>
      </c>
      <c r="B26">
        <v>-91.165000000000006</v>
      </c>
      <c r="C26">
        <v>4098</v>
      </c>
      <c r="D26">
        <v>800000</v>
      </c>
      <c r="E26">
        <v>560</v>
      </c>
      <c r="F26" s="3">
        <v>539.19227139412237</v>
      </c>
    </row>
    <row r="27" spans="1:10">
      <c r="A27">
        <v>9</v>
      </c>
      <c r="B27">
        <v>-91.049000000000007</v>
      </c>
      <c r="C27">
        <v>4098</v>
      </c>
      <c r="D27">
        <v>800000</v>
      </c>
      <c r="E27">
        <v>584</v>
      </c>
      <c r="F27" s="3">
        <v>548.5577520903978</v>
      </c>
    </row>
    <row r="28" spans="1:10">
      <c r="A28">
        <v>10</v>
      </c>
      <c r="B28">
        <v>-90.933999999999997</v>
      </c>
      <c r="C28">
        <v>4098</v>
      </c>
      <c r="D28">
        <v>800000</v>
      </c>
      <c r="E28">
        <v>534</v>
      </c>
      <c r="F28" s="3">
        <v>565.28358713347552</v>
      </c>
    </row>
    <row r="29" spans="1:10">
      <c r="A29">
        <v>11</v>
      </c>
      <c r="B29">
        <v>-90.823999999999998</v>
      </c>
      <c r="C29">
        <v>4098</v>
      </c>
      <c r="D29">
        <v>800000</v>
      </c>
      <c r="E29">
        <v>655</v>
      </c>
      <c r="F29" s="3">
        <v>591.49673033645104</v>
      </c>
    </row>
    <row r="30" spans="1:10">
      <c r="A30">
        <v>12</v>
      </c>
      <c r="B30">
        <v>-90.709000000000003</v>
      </c>
      <c r="C30">
        <v>4098</v>
      </c>
      <c r="D30">
        <v>800000</v>
      </c>
      <c r="E30">
        <v>572</v>
      </c>
      <c r="F30" s="3">
        <v>630.76144073060959</v>
      </c>
    </row>
    <row r="31" spans="1:10">
      <c r="A31">
        <v>13</v>
      </c>
      <c r="B31">
        <v>-90.594999999999999</v>
      </c>
      <c r="C31">
        <v>4098</v>
      </c>
      <c r="D31">
        <v>800000</v>
      </c>
      <c r="E31">
        <v>692</v>
      </c>
      <c r="F31" s="3">
        <v>677.6680114578088</v>
      </c>
    </row>
    <row r="32" spans="1:10">
      <c r="A32">
        <v>14</v>
      </c>
      <c r="B32">
        <v>-90.486999999999995</v>
      </c>
      <c r="C32">
        <v>4098</v>
      </c>
      <c r="D32">
        <v>800000</v>
      </c>
      <c r="E32">
        <v>717</v>
      </c>
      <c r="F32" s="3">
        <v>720.22965754339646</v>
      </c>
    </row>
    <row r="33" spans="1:6">
      <c r="A33">
        <v>15</v>
      </c>
      <c r="B33">
        <v>-90.372</v>
      </c>
      <c r="C33">
        <v>4098</v>
      </c>
      <c r="D33">
        <v>800000</v>
      </c>
      <c r="E33">
        <v>760</v>
      </c>
      <c r="F33" s="3">
        <v>750.61742469143473</v>
      </c>
    </row>
    <row r="34" spans="1:6">
      <c r="A34">
        <v>16</v>
      </c>
      <c r="B34">
        <v>-90.256</v>
      </c>
      <c r="C34">
        <v>4098</v>
      </c>
      <c r="D34">
        <v>800000</v>
      </c>
      <c r="E34">
        <v>792</v>
      </c>
      <c r="F34" s="3">
        <v>755.48665036256205</v>
      </c>
    </row>
    <row r="35" spans="1:6">
      <c r="A35">
        <v>17</v>
      </c>
      <c r="B35">
        <v>-90.14</v>
      </c>
      <c r="C35">
        <v>4098</v>
      </c>
      <c r="D35">
        <v>800000</v>
      </c>
      <c r="E35">
        <v>708</v>
      </c>
      <c r="F35" s="3">
        <v>733.55440614599377</v>
      </c>
    </row>
    <row r="36" spans="1:6">
      <c r="A36">
        <v>18</v>
      </c>
      <c r="B36">
        <v>-90.025000000000006</v>
      </c>
      <c r="C36">
        <v>4098</v>
      </c>
      <c r="D36">
        <v>800000</v>
      </c>
      <c r="E36">
        <v>665</v>
      </c>
      <c r="F36" s="3">
        <v>694.52615750956397</v>
      </c>
    </row>
    <row r="37" spans="1:6">
      <c r="A37">
        <v>19</v>
      </c>
      <c r="B37">
        <v>-89.918999999999997</v>
      </c>
      <c r="C37">
        <v>4098</v>
      </c>
      <c r="D37">
        <v>800000</v>
      </c>
      <c r="E37">
        <v>667</v>
      </c>
      <c r="F37" s="3">
        <v>655.06799964575578</v>
      </c>
    </row>
    <row r="38" spans="1:6">
      <c r="A38">
        <v>20</v>
      </c>
      <c r="B38">
        <v>-89.805999999999997</v>
      </c>
      <c r="C38">
        <v>4098</v>
      </c>
      <c r="D38">
        <v>800000</v>
      </c>
      <c r="E38">
        <v>636</v>
      </c>
      <c r="F38" s="3">
        <v>619.5018793455547</v>
      </c>
    </row>
    <row r="39" spans="1:6">
      <c r="A39">
        <v>21</v>
      </c>
      <c r="B39">
        <v>-89.691000000000003</v>
      </c>
      <c r="C39">
        <v>4098</v>
      </c>
      <c r="D39">
        <v>800000</v>
      </c>
      <c r="E39">
        <v>609</v>
      </c>
      <c r="F39" s="3">
        <v>595.07200539421433</v>
      </c>
    </row>
    <row r="40" spans="1:6">
      <c r="A40">
        <v>22</v>
      </c>
      <c r="B40">
        <v>-89.576999999999998</v>
      </c>
      <c r="C40">
        <v>4098</v>
      </c>
      <c r="D40">
        <v>800000</v>
      </c>
      <c r="E40">
        <v>564</v>
      </c>
      <c r="F40" s="3">
        <v>582.04577939091985</v>
      </c>
    </row>
    <row r="41" spans="1:6">
      <c r="A41">
        <v>23</v>
      </c>
      <c r="B41">
        <v>-89.457999999999998</v>
      </c>
      <c r="C41">
        <v>4098</v>
      </c>
      <c r="D41">
        <v>800000</v>
      </c>
      <c r="E41">
        <v>607</v>
      </c>
      <c r="F41" s="3">
        <v>576.76495844140175</v>
      </c>
    </row>
    <row r="42" spans="1:6">
      <c r="A42">
        <v>24</v>
      </c>
      <c r="B42">
        <v>-89.341999999999999</v>
      </c>
      <c r="C42">
        <v>4098</v>
      </c>
      <c r="D42">
        <v>800000</v>
      </c>
      <c r="E42">
        <v>562</v>
      </c>
      <c r="F42" s="3">
        <v>576.1518663519206</v>
      </c>
    </row>
    <row r="43" spans="1:6">
      <c r="A43">
        <v>25</v>
      </c>
      <c r="B43">
        <v>-89.234999999999999</v>
      </c>
      <c r="C43">
        <v>4098</v>
      </c>
      <c r="D43">
        <v>800000</v>
      </c>
      <c r="E43">
        <v>562</v>
      </c>
      <c r="F43" s="3">
        <v>577.41512479525431</v>
      </c>
    </row>
    <row r="44" spans="1:6">
      <c r="A44">
        <v>26</v>
      </c>
      <c r="B44">
        <v>-89.13</v>
      </c>
      <c r="C44">
        <v>4098</v>
      </c>
      <c r="D44">
        <v>800000</v>
      </c>
      <c r="E44">
        <v>599</v>
      </c>
      <c r="F44" s="3">
        <v>579.34081763577944</v>
      </c>
    </row>
    <row r="45" spans="1:6">
      <c r="A45">
        <v>27</v>
      </c>
      <c r="B45">
        <v>-89.016000000000005</v>
      </c>
      <c r="C45">
        <v>4098</v>
      </c>
      <c r="D45">
        <v>800000</v>
      </c>
      <c r="E45">
        <v>531</v>
      </c>
      <c r="F45" s="3">
        <v>581.70214596895278</v>
      </c>
    </row>
    <row r="46" spans="1:6">
      <c r="A46">
        <v>28</v>
      </c>
      <c r="B46">
        <v>-88.896000000000001</v>
      </c>
      <c r="C46">
        <v>4098</v>
      </c>
      <c r="D46">
        <v>800000</v>
      </c>
      <c r="E46">
        <v>615</v>
      </c>
      <c r="F46" s="3">
        <v>584.27711433911918</v>
      </c>
    </row>
    <row r="47" spans="1:6">
      <c r="A47">
        <v>29</v>
      </c>
      <c r="B47">
        <v>-88.790999999999997</v>
      </c>
      <c r="C47">
        <v>4098</v>
      </c>
      <c r="D47">
        <v>800000</v>
      </c>
      <c r="E47">
        <v>615</v>
      </c>
      <c r="F47" s="3">
        <v>586.54876649013397</v>
      </c>
    </row>
    <row r="48" spans="1:6">
      <c r="A48">
        <v>30</v>
      </c>
      <c r="B48">
        <v>-88.671999999999997</v>
      </c>
      <c r="C48">
        <v>4098</v>
      </c>
      <c r="D48">
        <v>800000</v>
      </c>
      <c r="E48">
        <v>575</v>
      </c>
      <c r="F48" s="3">
        <v>589.12767125386756</v>
      </c>
    </row>
    <row r="49" spans="1:6">
      <c r="A49">
        <v>31</v>
      </c>
      <c r="B49">
        <v>-88.56</v>
      </c>
      <c r="C49">
        <v>4098</v>
      </c>
      <c r="D49">
        <v>800000</v>
      </c>
      <c r="E49">
        <v>585</v>
      </c>
      <c r="F49" s="3">
        <v>591.55568839579882</v>
      </c>
    </row>
    <row r="50" spans="1:6">
      <c r="A50">
        <v>32</v>
      </c>
      <c r="B50">
        <v>-88.451999999999998</v>
      </c>
      <c r="C50">
        <v>4098</v>
      </c>
      <c r="D50">
        <v>800000</v>
      </c>
      <c r="E50">
        <v>598</v>
      </c>
      <c r="F50" s="3">
        <v>593.89710781547842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69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70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38</v>
      </c>
      <c r="B68" t="s">
        <v>17</v>
      </c>
      <c r="C68" t="s">
        <v>20</v>
      </c>
      <c r="D68" t="s">
        <v>37</v>
      </c>
      <c r="E68" t="s">
        <v>36</v>
      </c>
      <c r="F68" t="s">
        <v>57</v>
      </c>
    </row>
    <row r="69" spans="1:10">
      <c r="A69">
        <v>1</v>
      </c>
      <c r="B69">
        <v>-91.947999999999993</v>
      </c>
      <c r="C69">
        <v>3940</v>
      </c>
      <c r="D69">
        <v>800000</v>
      </c>
      <c r="E69">
        <v>455</v>
      </c>
      <c r="F69" s="3"/>
      <c r="J69" t="s">
        <v>107</v>
      </c>
    </row>
    <row r="70" spans="1:10">
      <c r="A70">
        <v>2</v>
      </c>
      <c r="B70">
        <v>-91.838999999999999</v>
      </c>
      <c r="C70">
        <v>3940</v>
      </c>
      <c r="D70">
        <v>800000</v>
      </c>
      <c r="E70">
        <v>402</v>
      </c>
      <c r="F70" s="3"/>
    </row>
    <row r="71" spans="1:10">
      <c r="A71">
        <v>3</v>
      </c>
      <c r="B71">
        <v>-91.724000000000004</v>
      </c>
      <c r="C71">
        <v>3940</v>
      </c>
      <c r="D71">
        <v>800000</v>
      </c>
      <c r="E71">
        <v>429</v>
      </c>
      <c r="F71" s="3"/>
    </row>
    <row r="72" spans="1:10">
      <c r="A72">
        <v>4</v>
      </c>
      <c r="B72">
        <v>-91.611999999999995</v>
      </c>
      <c r="C72">
        <v>3940</v>
      </c>
      <c r="D72">
        <v>800000</v>
      </c>
      <c r="E72">
        <v>454</v>
      </c>
      <c r="F72" s="3"/>
    </row>
    <row r="73" spans="1:10">
      <c r="A73">
        <v>5</v>
      </c>
      <c r="B73">
        <v>-91.5</v>
      </c>
      <c r="C73">
        <v>3940</v>
      </c>
      <c r="D73">
        <v>800000</v>
      </c>
      <c r="E73">
        <v>487</v>
      </c>
      <c r="F73" s="3"/>
    </row>
    <row r="74" spans="1:10">
      <c r="A74">
        <v>6</v>
      </c>
      <c r="B74">
        <v>-91.394000000000005</v>
      </c>
      <c r="C74">
        <v>3940</v>
      </c>
      <c r="D74">
        <v>800000</v>
      </c>
      <c r="E74">
        <v>524</v>
      </c>
      <c r="F74" s="3">
        <v>492.2690570089481</v>
      </c>
    </row>
    <row r="75" spans="1:10">
      <c r="A75">
        <v>7</v>
      </c>
      <c r="B75">
        <v>-91.281000000000006</v>
      </c>
      <c r="C75">
        <v>3940</v>
      </c>
      <c r="D75">
        <v>800000</v>
      </c>
      <c r="E75">
        <v>473</v>
      </c>
      <c r="F75" s="3">
        <v>500.07630580014234</v>
      </c>
    </row>
    <row r="76" spans="1:10">
      <c r="A76">
        <v>8</v>
      </c>
      <c r="B76">
        <v>-91.165000000000006</v>
      </c>
      <c r="C76">
        <v>3940</v>
      </c>
      <c r="D76">
        <v>800000</v>
      </c>
      <c r="E76">
        <v>505</v>
      </c>
      <c r="F76" s="3">
        <v>511.34789151102001</v>
      </c>
    </row>
    <row r="77" spans="1:10">
      <c r="A77">
        <v>9</v>
      </c>
      <c r="B77">
        <v>-91.049000000000007</v>
      </c>
      <c r="C77">
        <v>3940</v>
      </c>
      <c r="D77">
        <v>800000</v>
      </c>
      <c r="E77">
        <v>506</v>
      </c>
      <c r="F77" s="3">
        <v>527.96290411976736</v>
      </c>
    </row>
    <row r="78" spans="1:10">
      <c r="A78">
        <v>10</v>
      </c>
      <c r="B78">
        <v>-90.933999999999997</v>
      </c>
      <c r="C78">
        <v>3940</v>
      </c>
      <c r="D78">
        <v>800000</v>
      </c>
      <c r="E78">
        <v>583</v>
      </c>
      <c r="F78" s="3">
        <v>551.92050531235861</v>
      </c>
    </row>
    <row r="79" spans="1:10">
      <c r="A79">
        <v>11</v>
      </c>
      <c r="B79">
        <v>-90.823999999999998</v>
      </c>
      <c r="C79">
        <v>3940</v>
      </c>
      <c r="D79">
        <v>800000</v>
      </c>
      <c r="E79">
        <v>582</v>
      </c>
      <c r="F79" s="3">
        <v>583.25294574013867</v>
      </c>
    </row>
    <row r="80" spans="1:10">
      <c r="A80">
        <v>12</v>
      </c>
      <c r="B80">
        <v>-90.709000000000003</v>
      </c>
      <c r="C80">
        <v>3940</v>
      </c>
      <c r="D80">
        <v>800000</v>
      </c>
      <c r="E80">
        <v>621</v>
      </c>
      <c r="F80" s="3">
        <v>624.60058982645546</v>
      </c>
    </row>
    <row r="81" spans="1:6">
      <c r="A81">
        <v>13</v>
      </c>
      <c r="B81">
        <v>-90.594999999999999</v>
      </c>
      <c r="C81">
        <v>3940</v>
      </c>
      <c r="D81">
        <v>800000</v>
      </c>
      <c r="E81">
        <v>658</v>
      </c>
      <c r="F81" s="3">
        <v>671.34553468300635</v>
      </c>
    </row>
    <row r="82" spans="1:6">
      <c r="A82">
        <v>14</v>
      </c>
      <c r="B82">
        <v>-90.486999999999995</v>
      </c>
      <c r="C82">
        <v>3940</v>
      </c>
      <c r="D82">
        <v>800000</v>
      </c>
      <c r="E82">
        <v>664</v>
      </c>
      <c r="F82" s="3">
        <v>715.62981692437029</v>
      </c>
    </row>
    <row r="83" spans="1:6">
      <c r="A83">
        <v>15</v>
      </c>
      <c r="B83">
        <v>-90.372</v>
      </c>
      <c r="C83">
        <v>3940</v>
      </c>
      <c r="D83">
        <v>800000</v>
      </c>
      <c r="E83">
        <v>828</v>
      </c>
      <c r="F83" s="3">
        <v>755.27155286959271</v>
      </c>
    </row>
    <row r="84" spans="1:6">
      <c r="A84">
        <v>16</v>
      </c>
      <c r="B84">
        <v>-90.256</v>
      </c>
      <c r="C84">
        <v>3940</v>
      </c>
      <c r="D84">
        <v>800000</v>
      </c>
      <c r="E84">
        <v>817</v>
      </c>
      <c r="F84" s="3">
        <v>779.80956559557274</v>
      </c>
    </row>
    <row r="85" spans="1:6">
      <c r="A85">
        <v>17</v>
      </c>
      <c r="B85">
        <v>-90.14</v>
      </c>
      <c r="C85">
        <v>3940</v>
      </c>
      <c r="D85">
        <v>800000</v>
      </c>
      <c r="E85">
        <v>781</v>
      </c>
      <c r="F85" s="3">
        <v>784.04022567525374</v>
      </c>
    </row>
    <row r="86" spans="1:6">
      <c r="A86">
        <v>18</v>
      </c>
      <c r="B86">
        <v>-90.025000000000006</v>
      </c>
      <c r="C86">
        <v>3940</v>
      </c>
      <c r="D86">
        <v>800000</v>
      </c>
      <c r="E86">
        <v>747</v>
      </c>
      <c r="F86" s="3">
        <v>768.29644689457291</v>
      </c>
    </row>
    <row r="87" spans="1:6">
      <c r="A87">
        <v>19</v>
      </c>
      <c r="B87">
        <v>-89.918999999999997</v>
      </c>
      <c r="C87">
        <v>3940</v>
      </c>
      <c r="D87">
        <v>800000</v>
      </c>
      <c r="E87">
        <v>730</v>
      </c>
      <c r="F87" s="3">
        <v>740.34439226086806</v>
      </c>
    </row>
    <row r="88" spans="1:6">
      <c r="A88">
        <v>20</v>
      </c>
      <c r="B88">
        <v>-89.805999999999997</v>
      </c>
      <c r="C88">
        <v>3940</v>
      </c>
      <c r="D88">
        <v>800000</v>
      </c>
      <c r="E88">
        <v>650</v>
      </c>
      <c r="F88" s="3">
        <v>703.29212689830717</v>
      </c>
    </row>
    <row r="89" spans="1:6">
      <c r="A89">
        <v>21</v>
      </c>
      <c r="B89">
        <v>-89.691000000000003</v>
      </c>
      <c r="C89">
        <v>3940</v>
      </c>
      <c r="D89">
        <v>800000</v>
      </c>
      <c r="E89">
        <v>697</v>
      </c>
      <c r="F89" s="3">
        <v>665.5104236572671</v>
      </c>
    </row>
    <row r="90" spans="1:6">
      <c r="A90">
        <v>22</v>
      </c>
      <c r="B90">
        <v>-89.576999999999998</v>
      </c>
      <c r="C90">
        <v>3940</v>
      </c>
      <c r="D90">
        <v>800000</v>
      </c>
      <c r="E90">
        <v>652</v>
      </c>
      <c r="F90" s="3">
        <v>633.83880049422373</v>
      </c>
    </row>
    <row r="91" spans="1:6">
      <c r="A91">
        <v>23</v>
      </c>
      <c r="B91">
        <v>-89.457999999999998</v>
      </c>
      <c r="C91">
        <v>3940</v>
      </c>
      <c r="D91">
        <v>800000</v>
      </c>
      <c r="E91">
        <v>641</v>
      </c>
      <c r="F91" s="3">
        <v>610.01450811310576</v>
      </c>
    </row>
    <row r="92" spans="1:6">
      <c r="A92">
        <v>24</v>
      </c>
      <c r="B92">
        <v>-89.341999999999999</v>
      </c>
      <c r="C92">
        <v>3940</v>
      </c>
      <c r="D92">
        <v>800000</v>
      </c>
      <c r="E92">
        <v>588</v>
      </c>
      <c r="F92" s="3">
        <v>595.99273383294644</v>
      </c>
    </row>
    <row r="93" spans="1:6">
      <c r="A93">
        <v>25</v>
      </c>
      <c r="B93">
        <v>-89.234999999999999</v>
      </c>
      <c r="C93">
        <v>3940</v>
      </c>
      <c r="D93">
        <v>800000</v>
      </c>
      <c r="E93">
        <v>599</v>
      </c>
      <c r="F93" s="3">
        <v>589.67250551070424</v>
      </c>
    </row>
    <row r="94" spans="1:6">
      <c r="A94">
        <v>26</v>
      </c>
      <c r="B94">
        <v>-89.13</v>
      </c>
      <c r="C94">
        <v>3940</v>
      </c>
      <c r="D94">
        <v>800000</v>
      </c>
      <c r="E94">
        <v>636</v>
      </c>
      <c r="F94" s="3">
        <v>587.87717074639806</v>
      </c>
    </row>
    <row r="95" spans="1:6">
      <c r="A95">
        <v>27</v>
      </c>
      <c r="B95">
        <v>-89.016000000000005</v>
      </c>
      <c r="C95">
        <v>3940</v>
      </c>
      <c r="D95">
        <v>800000</v>
      </c>
      <c r="E95">
        <v>555</v>
      </c>
      <c r="F95" s="3">
        <v>589.06845364786614</v>
      </c>
    </row>
    <row r="96" spans="1:6">
      <c r="A96">
        <v>28</v>
      </c>
      <c r="B96">
        <v>-88.896000000000001</v>
      </c>
      <c r="C96">
        <v>3940</v>
      </c>
      <c r="D96">
        <v>800000</v>
      </c>
      <c r="E96">
        <v>629</v>
      </c>
      <c r="F96" s="3">
        <v>592.29689023075275</v>
      </c>
    </row>
    <row r="97" spans="1:6">
      <c r="A97">
        <v>29</v>
      </c>
      <c r="B97">
        <v>-88.790999999999997</v>
      </c>
      <c r="C97">
        <v>3940</v>
      </c>
      <c r="D97">
        <v>800000</v>
      </c>
      <c r="E97">
        <v>583</v>
      </c>
      <c r="F97" s="3">
        <v>595.95228511664993</v>
      </c>
    </row>
    <row r="98" spans="1:6">
      <c r="A98">
        <v>30</v>
      </c>
      <c r="B98">
        <v>-88.671999999999997</v>
      </c>
      <c r="C98">
        <v>3940</v>
      </c>
      <c r="D98">
        <v>800000</v>
      </c>
      <c r="E98">
        <v>559</v>
      </c>
      <c r="F98" s="3">
        <v>600.51352203502302</v>
      </c>
    </row>
    <row r="99" spans="1:6">
      <c r="A99">
        <v>31</v>
      </c>
      <c r="B99">
        <v>-88.56</v>
      </c>
      <c r="C99">
        <v>3940</v>
      </c>
      <c r="D99">
        <v>800000</v>
      </c>
      <c r="E99">
        <v>582</v>
      </c>
      <c r="F99" s="3">
        <v>604.97502120764443</v>
      </c>
    </row>
    <row r="100" spans="1:6">
      <c r="A100">
        <v>32</v>
      </c>
      <c r="B100">
        <v>-88.451999999999998</v>
      </c>
      <c r="C100">
        <v>3940</v>
      </c>
      <c r="D100">
        <v>800000</v>
      </c>
      <c r="E100">
        <v>635</v>
      </c>
      <c r="F100" s="3">
        <v>609.33453024476148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71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72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38</v>
      </c>
      <c r="B118" t="s">
        <v>17</v>
      </c>
      <c r="C118" t="s">
        <v>20</v>
      </c>
      <c r="D118" t="s">
        <v>37</v>
      </c>
      <c r="E118" t="s">
        <v>36</v>
      </c>
      <c r="F118" t="s">
        <v>57</v>
      </c>
    </row>
    <row r="119" spans="1:10">
      <c r="A119">
        <v>1</v>
      </c>
      <c r="B119">
        <v>-91.947999999999993</v>
      </c>
      <c r="C119">
        <v>3901</v>
      </c>
      <c r="D119">
        <v>800000</v>
      </c>
      <c r="E119">
        <v>435</v>
      </c>
      <c r="F119" s="3"/>
      <c r="J119" t="s">
        <v>108</v>
      </c>
    </row>
    <row r="120" spans="1:10">
      <c r="A120">
        <v>2</v>
      </c>
      <c r="B120">
        <v>-91.838999999999999</v>
      </c>
      <c r="C120">
        <v>3901</v>
      </c>
      <c r="D120">
        <v>800000</v>
      </c>
      <c r="E120">
        <v>428</v>
      </c>
      <c r="F120" s="3"/>
    </row>
    <row r="121" spans="1:10">
      <c r="A121">
        <v>3</v>
      </c>
      <c r="B121">
        <v>-91.724000000000004</v>
      </c>
      <c r="C121">
        <v>3901</v>
      </c>
      <c r="D121">
        <v>800000</v>
      </c>
      <c r="E121">
        <v>397</v>
      </c>
      <c r="F121" s="3"/>
    </row>
    <row r="122" spans="1:10">
      <c r="A122">
        <v>4</v>
      </c>
      <c r="B122">
        <v>-91.611999999999995</v>
      </c>
      <c r="C122">
        <v>3901</v>
      </c>
      <c r="D122">
        <v>800000</v>
      </c>
      <c r="E122">
        <v>487</v>
      </c>
      <c r="F122" s="3"/>
    </row>
    <row r="123" spans="1:10">
      <c r="A123">
        <v>5</v>
      </c>
      <c r="B123">
        <v>-91.5</v>
      </c>
      <c r="C123">
        <v>3901</v>
      </c>
      <c r="D123">
        <v>800000</v>
      </c>
      <c r="E123">
        <v>453</v>
      </c>
      <c r="F123" s="3"/>
    </row>
    <row r="124" spans="1:10">
      <c r="A124">
        <v>6</v>
      </c>
      <c r="B124">
        <v>-91.394000000000005</v>
      </c>
      <c r="C124">
        <v>3901</v>
      </c>
      <c r="D124">
        <v>800000</v>
      </c>
      <c r="E124">
        <v>469</v>
      </c>
      <c r="F124" s="3">
        <v>511.07237800029611</v>
      </c>
    </row>
    <row r="125" spans="1:10">
      <c r="A125">
        <v>7</v>
      </c>
      <c r="B125">
        <v>-91.281000000000006</v>
      </c>
      <c r="C125">
        <v>3901</v>
      </c>
      <c r="D125">
        <v>800000</v>
      </c>
      <c r="E125">
        <v>471</v>
      </c>
      <c r="F125" s="3">
        <v>514.81018597970012</v>
      </c>
    </row>
    <row r="126" spans="1:10">
      <c r="A126">
        <v>8</v>
      </c>
      <c r="B126">
        <v>-91.165000000000006</v>
      </c>
      <c r="C126">
        <v>3901</v>
      </c>
      <c r="D126">
        <v>800000</v>
      </c>
      <c r="E126">
        <v>566</v>
      </c>
      <c r="F126" s="3">
        <v>518.83088543972895</v>
      </c>
    </row>
    <row r="127" spans="1:10">
      <c r="A127">
        <v>9</v>
      </c>
      <c r="B127">
        <v>-91.049000000000007</v>
      </c>
      <c r="C127">
        <v>3901</v>
      </c>
      <c r="D127">
        <v>800000</v>
      </c>
      <c r="E127">
        <v>562</v>
      </c>
      <c r="F127" s="3">
        <v>523.60871043306804</v>
      </c>
    </row>
    <row r="128" spans="1:10">
      <c r="A128">
        <v>10</v>
      </c>
      <c r="B128">
        <v>-90.933999999999997</v>
      </c>
      <c r="C128">
        <v>3901</v>
      </c>
      <c r="D128">
        <v>800000</v>
      </c>
      <c r="E128">
        <v>548</v>
      </c>
      <c r="F128" s="3">
        <v>530.80772749930372</v>
      </c>
    </row>
    <row r="129" spans="1:6">
      <c r="A129">
        <v>11</v>
      </c>
      <c r="B129">
        <v>-90.823999999999998</v>
      </c>
      <c r="C129">
        <v>3901</v>
      </c>
      <c r="D129">
        <v>800000</v>
      </c>
      <c r="E129">
        <v>559</v>
      </c>
      <c r="F129" s="3">
        <v>543.61968946356967</v>
      </c>
    </row>
    <row r="130" spans="1:6">
      <c r="A130">
        <v>12</v>
      </c>
      <c r="B130">
        <v>-90.709000000000003</v>
      </c>
      <c r="C130">
        <v>3901</v>
      </c>
      <c r="D130">
        <v>800000</v>
      </c>
      <c r="E130">
        <v>546</v>
      </c>
      <c r="F130" s="3">
        <v>569.6170159681626</v>
      </c>
    </row>
    <row r="131" spans="1:6">
      <c r="A131">
        <v>13</v>
      </c>
      <c r="B131">
        <v>-90.594999999999999</v>
      </c>
      <c r="C131">
        <v>3901</v>
      </c>
      <c r="D131">
        <v>800000</v>
      </c>
      <c r="E131">
        <v>608</v>
      </c>
      <c r="F131" s="3">
        <v>614.88374338138067</v>
      </c>
    </row>
    <row r="132" spans="1:6">
      <c r="A132">
        <v>14</v>
      </c>
      <c r="B132">
        <v>-90.486999999999995</v>
      </c>
      <c r="C132">
        <v>3901</v>
      </c>
      <c r="D132">
        <v>800000</v>
      </c>
      <c r="E132">
        <v>672</v>
      </c>
      <c r="F132" s="3">
        <v>676.4820456002501</v>
      </c>
    </row>
    <row r="133" spans="1:6">
      <c r="A133">
        <v>15</v>
      </c>
      <c r="B133">
        <v>-90.372</v>
      </c>
      <c r="C133">
        <v>3901</v>
      </c>
      <c r="D133">
        <v>800000</v>
      </c>
      <c r="E133">
        <v>755</v>
      </c>
      <c r="F133" s="3">
        <v>750.30058253324262</v>
      </c>
    </row>
    <row r="134" spans="1:6">
      <c r="A134">
        <v>16</v>
      </c>
      <c r="B134">
        <v>-90.256</v>
      </c>
      <c r="C134">
        <v>3901</v>
      </c>
      <c r="D134">
        <v>800000</v>
      </c>
      <c r="E134">
        <v>813</v>
      </c>
      <c r="F134" s="3">
        <v>808.2351916312308</v>
      </c>
    </row>
    <row r="135" spans="1:6">
      <c r="A135">
        <v>17</v>
      </c>
      <c r="B135">
        <v>-90.14</v>
      </c>
      <c r="C135">
        <v>3901</v>
      </c>
      <c r="D135">
        <v>800000</v>
      </c>
      <c r="E135">
        <v>846</v>
      </c>
      <c r="F135" s="3">
        <v>824.41224440464077</v>
      </c>
    </row>
    <row r="136" spans="1:6">
      <c r="A136">
        <v>18</v>
      </c>
      <c r="B136">
        <v>-90.025000000000006</v>
      </c>
      <c r="C136">
        <v>3901</v>
      </c>
      <c r="D136">
        <v>800000</v>
      </c>
      <c r="E136">
        <v>785</v>
      </c>
      <c r="F136" s="3">
        <v>792.96107746143468</v>
      </c>
    </row>
    <row r="137" spans="1:6">
      <c r="A137">
        <v>19</v>
      </c>
      <c r="B137">
        <v>-89.918999999999997</v>
      </c>
      <c r="C137">
        <v>3901</v>
      </c>
      <c r="D137">
        <v>800000</v>
      </c>
      <c r="E137">
        <v>723</v>
      </c>
      <c r="F137" s="3">
        <v>736.66400346207672</v>
      </c>
    </row>
    <row r="138" spans="1:6">
      <c r="A138">
        <v>20</v>
      </c>
      <c r="B138">
        <v>-89.805999999999997</v>
      </c>
      <c r="C138">
        <v>3901</v>
      </c>
      <c r="D138">
        <v>800000</v>
      </c>
      <c r="E138">
        <v>636</v>
      </c>
      <c r="F138" s="3">
        <v>672.57703103103756</v>
      </c>
    </row>
    <row r="139" spans="1:6">
      <c r="A139">
        <v>21</v>
      </c>
      <c r="B139">
        <v>-89.691000000000003</v>
      </c>
      <c r="C139">
        <v>3901</v>
      </c>
      <c r="D139">
        <v>800000</v>
      </c>
      <c r="E139">
        <v>666</v>
      </c>
      <c r="F139" s="3">
        <v>622.70262152137218</v>
      </c>
    </row>
    <row r="140" spans="1:6">
      <c r="A140">
        <v>22</v>
      </c>
      <c r="B140">
        <v>-89.576999999999998</v>
      </c>
      <c r="C140">
        <v>3901</v>
      </c>
      <c r="D140">
        <v>800000</v>
      </c>
      <c r="E140">
        <v>620</v>
      </c>
      <c r="F140" s="3">
        <v>594.44643243815835</v>
      </c>
    </row>
    <row r="141" spans="1:6">
      <c r="A141">
        <v>23</v>
      </c>
      <c r="B141">
        <v>-89.457999999999998</v>
      </c>
      <c r="C141">
        <v>3901</v>
      </c>
      <c r="D141">
        <v>800000</v>
      </c>
      <c r="E141">
        <v>601</v>
      </c>
      <c r="F141" s="3">
        <v>582.52852417912698</v>
      </c>
    </row>
    <row r="142" spans="1:6">
      <c r="A142">
        <v>24</v>
      </c>
      <c r="B142">
        <v>-89.341999999999999</v>
      </c>
      <c r="C142">
        <v>3901</v>
      </c>
      <c r="D142">
        <v>800000</v>
      </c>
      <c r="E142">
        <v>623</v>
      </c>
      <c r="F142" s="3">
        <v>580.52414880086997</v>
      </c>
    </row>
    <row r="143" spans="1:6">
      <c r="A143">
        <v>25</v>
      </c>
      <c r="B143">
        <v>-89.234999999999999</v>
      </c>
      <c r="C143">
        <v>3901</v>
      </c>
      <c r="D143">
        <v>800000</v>
      </c>
      <c r="E143">
        <v>572</v>
      </c>
      <c r="F143" s="3">
        <v>582.29907575973971</v>
      </c>
    </row>
    <row r="144" spans="1:6">
      <c r="A144">
        <v>26</v>
      </c>
      <c r="B144">
        <v>-89.13</v>
      </c>
      <c r="C144">
        <v>3901</v>
      </c>
      <c r="D144">
        <v>800000</v>
      </c>
      <c r="E144">
        <v>560</v>
      </c>
      <c r="F144" s="3">
        <v>585.24608503660909</v>
      </c>
    </row>
    <row r="145" spans="1:6">
      <c r="A145">
        <v>27</v>
      </c>
      <c r="B145">
        <v>-89.016000000000005</v>
      </c>
      <c r="C145">
        <v>3901</v>
      </c>
      <c r="D145">
        <v>800000</v>
      </c>
      <c r="E145">
        <v>570</v>
      </c>
      <c r="F145" s="3">
        <v>588.8493036961288</v>
      </c>
    </row>
    <row r="146" spans="1:6">
      <c r="A146">
        <v>28</v>
      </c>
      <c r="B146">
        <v>-88.896000000000001</v>
      </c>
      <c r="C146">
        <v>3901</v>
      </c>
      <c r="D146">
        <v>800000</v>
      </c>
      <c r="E146">
        <v>618</v>
      </c>
      <c r="F146" s="3">
        <v>592.75010307143646</v>
      </c>
    </row>
    <row r="147" spans="1:6">
      <c r="A147">
        <v>29</v>
      </c>
      <c r="B147">
        <v>-88.790999999999997</v>
      </c>
      <c r="C147">
        <v>3901</v>
      </c>
      <c r="D147">
        <v>800000</v>
      </c>
      <c r="E147">
        <v>604</v>
      </c>
      <c r="F147" s="3">
        <v>596.18049723420552</v>
      </c>
    </row>
    <row r="148" spans="1:6">
      <c r="A148">
        <v>30</v>
      </c>
      <c r="B148">
        <v>-88.671999999999997</v>
      </c>
      <c r="C148">
        <v>3901</v>
      </c>
      <c r="D148">
        <v>800000</v>
      </c>
      <c r="E148">
        <v>581</v>
      </c>
      <c r="F148" s="3">
        <v>600.07122808196357</v>
      </c>
    </row>
    <row r="149" spans="1:6">
      <c r="A149">
        <v>31</v>
      </c>
      <c r="B149">
        <v>-88.56</v>
      </c>
      <c r="C149">
        <v>3901</v>
      </c>
      <c r="D149">
        <v>800000</v>
      </c>
      <c r="E149">
        <v>610</v>
      </c>
      <c r="F149" s="3">
        <v>603.73348372299404</v>
      </c>
    </row>
    <row r="150" spans="1:6">
      <c r="A150">
        <v>32</v>
      </c>
      <c r="B150">
        <v>-88.451999999999998</v>
      </c>
      <c r="C150">
        <v>3901</v>
      </c>
      <c r="D150">
        <v>800000</v>
      </c>
      <c r="E150">
        <v>574</v>
      </c>
      <c r="F150" s="3">
        <v>607.26498176446148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73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74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38</v>
      </c>
      <c r="B168" t="s">
        <v>17</v>
      </c>
      <c r="C168" t="s">
        <v>20</v>
      </c>
      <c r="D168" t="s">
        <v>37</v>
      </c>
      <c r="E168" t="s">
        <v>36</v>
      </c>
      <c r="F168" t="s">
        <v>57</v>
      </c>
    </row>
    <row r="169" spans="1:10">
      <c r="A169">
        <v>1</v>
      </c>
      <c r="B169">
        <v>-91.947999999999993</v>
      </c>
      <c r="C169">
        <v>3894</v>
      </c>
      <c r="D169">
        <v>800000</v>
      </c>
      <c r="E169">
        <v>430</v>
      </c>
      <c r="F169" s="3"/>
      <c r="J169" t="s">
        <v>109</v>
      </c>
    </row>
    <row r="170" spans="1:10">
      <c r="A170">
        <v>2</v>
      </c>
      <c r="B170">
        <v>-91.838999999999999</v>
      </c>
      <c r="C170">
        <v>3894</v>
      </c>
      <c r="D170">
        <v>800000</v>
      </c>
      <c r="E170">
        <v>421</v>
      </c>
      <c r="F170" s="3"/>
    </row>
    <row r="171" spans="1:10">
      <c r="A171">
        <v>3</v>
      </c>
      <c r="B171">
        <v>-91.724000000000004</v>
      </c>
      <c r="C171">
        <v>3894</v>
      </c>
      <c r="D171">
        <v>800000</v>
      </c>
      <c r="E171">
        <v>403</v>
      </c>
      <c r="F171" s="3"/>
    </row>
    <row r="172" spans="1:10">
      <c r="A172">
        <v>4</v>
      </c>
      <c r="B172">
        <v>-91.611999999999995</v>
      </c>
      <c r="C172">
        <v>3894</v>
      </c>
      <c r="D172">
        <v>800000</v>
      </c>
      <c r="E172">
        <v>448</v>
      </c>
      <c r="F172" s="3"/>
    </row>
    <row r="173" spans="1:10">
      <c r="A173">
        <v>5</v>
      </c>
      <c r="B173">
        <v>-91.5</v>
      </c>
      <c r="C173">
        <v>3894</v>
      </c>
      <c r="D173">
        <v>800000</v>
      </c>
      <c r="E173">
        <v>462</v>
      </c>
      <c r="F173" s="3"/>
    </row>
    <row r="174" spans="1:10">
      <c r="A174">
        <v>6</v>
      </c>
      <c r="B174">
        <v>-91.394000000000005</v>
      </c>
      <c r="C174">
        <v>3894</v>
      </c>
      <c r="D174">
        <v>800000</v>
      </c>
      <c r="E174">
        <v>484</v>
      </c>
      <c r="F174" s="3">
        <v>511.36466171826515</v>
      </c>
    </row>
    <row r="175" spans="1:10">
      <c r="A175">
        <v>7</v>
      </c>
      <c r="B175">
        <v>-91.281000000000006</v>
      </c>
      <c r="C175">
        <v>3894</v>
      </c>
      <c r="D175">
        <v>800000</v>
      </c>
      <c r="E175">
        <v>489</v>
      </c>
      <c r="F175" s="3">
        <v>515.44421897096049</v>
      </c>
    </row>
    <row r="176" spans="1:10">
      <c r="A176">
        <v>8</v>
      </c>
      <c r="B176">
        <v>-91.165000000000006</v>
      </c>
      <c r="C176">
        <v>3894</v>
      </c>
      <c r="D176">
        <v>800000</v>
      </c>
      <c r="E176">
        <v>539</v>
      </c>
      <c r="F176" s="3">
        <v>520.72808921661783</v>
      </c>
    </row>
    <row r="177" spans="1:6">
      <c r="A177">
        <v>9</v>
      </c>
      <c r="B177">
        <v>-91.049000000000007</v>
      </c>
      <c r="C177">
        <v>3894</v>
      </c>
      <c r="D177">
        <v>800000</v>
      </c>
      <c r="E177">
        <v>545</v>
      </c>
      <c r="F177" s="3">
        <v>528.51748180214406</v>
      </c>
    </row>
    <row r="178" spans="1:6">
      <c r="A178">
        <v>10</v>
      </c>
      <c r="B178">
        <v>-90.933999999999997</v>
      </c>
      <c r="C178">
        <v>3894</v>
      </c>
      <c r="D178">
        <v>800000</v>
      </c>
      <c r="E178">
        <v>584</v>
      </c>
      <c r="F178" s="3">
        <v>541.07218050335223</v>
      </c>
    </row>
    <row r="179" spans="1:6">
      <c r="A179">
        <v>11</v>
      </c>
      <c r="B179">
        <v>-90.823999999999998</v>
      </c>
      <c r="C179">
        <v>3894</v>
      </c>
      <c r="D179">
        <v>800000</v>
      </c>
      <c r="E179">
        <v>553</v>
      </c>
      <c r="F179" s="3">
        <v>560.51032508053106</v>
      </c>
    </row>
    <row r="180" spans="1:6">
      <c r="A180">
        <v>12</v>
      </c>
      <c r="B180">
        <v>-90.709000000000003</v>
      </c>
      <c r="C180">
        <v>3894</v>
      </c>
      <c r="D180">
        <v>800000</v>
      </c>
      <c r="E180">
        <v>593</v>
      </c>
      <c r="F180" s="3">
        <v>591.52197041661566</v>
      </c>
    </row>
    <row r="181" spans="1:6">
      <c r="A181">
        <v>13</v>
      </c>
      <c r="B181">
        <v>-90.594999999999999</v>
      </c>
      <c r="C181">
        <v>3894</v>
      </c>
      <c r="D181">
        <v>800000</v>
      </c>
      <c r="E181">
        <v>602</v>
      </c>
      <c r="F181" s="3">
        <v>634.00331224412093</v>
      </c>
    </row>
    <row r="182" spans="1:6">
      <c r="A182">
        <v>14</v>
      </c>
      <c r="B182">
        <v>-90.486999999999995</v>
      </c>
      <c r="C182">
        <v>3894</v>
      </c>
      <c r="D182">
        <v>800000</v>
      </c>
      <c r="E182">
        <v>671</v>
      </c>
      <c r="F182" s="3">
        <v>682.21994660751386</v>
      </c>
    </row>
    <row r="183" spans="1:6">
      <c r="A183">
        <v>15</v>
      </c>
      <c r="B183">
        <v>-90.372</v>
      </c>
      <c r="C183">
        <v>3894</v>
      </c>
      <c r="D183">
        <v>800000</v>
      </c>
      <c r="E183">
        <v>749</v>
      </c>
      <c r="F183" s="3">
        <v>734.18599000011432</v>
      </c>
    </row>
    <row r="184" spans="1:6">
      <c r="A184">
        <v>16</v>
      </c>
      <c r="B184">
        <v>-90.256</v>
      </c>
      <c r="C184">
        <v>3894</v>
      </c>
      <c r="D184">
        <v>800000</v>
      </c>
      <c r="E184">
        <v>792</v>
      </c>
      <c r="F184" s="3">
        <v>775.49358966277043</v>
      </c>
    </row>
    <row r="185" spans="1:6">
      <c r="A185">
        <v>17</v>
      </c>
      <c r="B185">
        <v>-90.14</v>
      </c>
      <c r="C185">
        <v>3894</v>
      </c>
      <c r="D185">
        <v>800000</v>
      </c>
      <c r="E185">
        <v>815</v>
      </c>
      <c r="F185" s="3">
        <v>794.51782467853013</v>
      </c>
    </row>
    <row r="186" spans="1:6">
      <c r="A186">
        <v>18</v>
      </c>
      <c r="B186">
        <v>-90.025000000000006</v>
      </c>
      <c r="C186">
        <v>3894</v>
      </c>
      <c r="D186">
        <v>800000</v>
      </c>
      <c r="E186">
        <v>754</v>
      </c>
      <c r="F186" s="3">
        <v>786.48094479505596</v>
      </c>
    </row>
    <row r="187" spans="1:6">
      <c r="A187">
        <v>19</v>
      </c>
      <c r="B187">
        <v>-89.918999999999997</v>
      </c>
      <c r="C187">
        <v>3894</v>
      </c>
      <c r="D187">
        <v>800000</v>
      </c>
      <c r="E187">
        <v>802</v>
      </c>
      <c r="F187" s="3">
        <v>758.38422304944299</v>
      </c>
    </row>
    <row r="188" spans="1:6">
      <c r="A188">
        <v>20</v>
      </c>
      <c r="B188">
        <v>-89.805999999999997</v>
      </c>
      <c r="C188">
        <v>3894</v>
      </c>
      <c r="D188">
        <v>800000</v>
      </c>
      <c r="E188">
        <v>661</v>
      </c>
      <c r="F188" s="3">
        <v>715.74421960166342</v>
      </c>
    </row>
    <row r="189" spans="1:6">
      <c r="A189">
        <v>21</v>
      </c>
      <c r="B189">
        <v>-89.691000000000003</v>
      </c>
      <c r="C189">
        <v>3894</v>
      </c>
      <c r="D189">
        <v>800000</v>
      </c>
      <c r="E189">
        <v>687</v>
      </c>
      <c r="F189" s="3">
        <v>670.49504996180406</v>
      </c>
    </row>
    <row r="190" spans="1:6">
      <c r="A190">
        <v>22</v>
      </c>
      <c r="B190">
        <v>-89.576999999999998</v>
      </c>
      <c r="C190">
        <v>3894</v>
      </c>
      <c r="D190">
        <v>800000</v>
      </c>
      <c r="E190">
        <v>624</v>
      </c>
      <c r="F190" s="3">
        <v>632.95271652023132</v>
      </c>
    </row>
    <row r="191" spans="1:6">
      <c r="A191">
        <v>23</v>
      </c>
      <c r="B191">
        <v>-89.457999999999998</v>
      </c>
      <c r="C191">
        <v>3894</v>
      </c>
      <c r="D191">
        <v>800000</v>
      </c>
      <c r="E191">
        <v>634</v>
      </c>
      <c r="F191" s="3">
        <v>605.98981955709144</v>
      </c>
    </row>
    <row r="192" spans="1:6">
      <c r="A192">
        <v>24</v>
      </c>
      <c r="B192">
        <v>-89.341999999999999</v>
      </c>
      <c r="C192">
        <v>3894</v>
      </c>
      <c r="D192">
        <v>800000</v>
      </c>
      <c r="E192">
        <v>606</v>
      </c>
      <c r="F192" s="3">
        <v>591.29972091857019</v>
      </c>
    </row>
    <row r="193" spans="1:6">
      <c r="A193">
        <v>25</v>
      </c>
      <c r="B193">
        <v>-89.234999999999999</v>
      </c>
      <c r="C193">
        <v>3894</v>
      </c>
      <c r="D193">
        <v>800000</v>
      </c>
      <c r="E193">
        <v>585</v>
      </c>
      <c r="F193" s="3">
        <v>585.35086316293746</v>
      </c>
    </row>
    <row r="194" spans="1:6">
      <c r="A194">
        <v>26</v>
      </c>
      <c r="B194">
        <v>-89.13</v>
      </c>
      <c r="C194">
        <v>3894</v>
      </c>
      <c r="D194">
        <v>800000</v>
      </c>
      <c r="E194">
        <v>595</v>
      </c>
      <c r="F194" s="3">
        <v>584.00374370890097</v>
      </c>
    </row>
    <row r="195" spans="1:6">
      <c r="A195">
        <v>27</v>
      </c>
      <c r="B195">
        <v>-89.016000000000005</v>
      </c>
      <c r="C195">
        <v>3894</v>
      </c>
      <c r="D195">
        <v>800000</v>
      </c>
      <c r="E195">
        <v>629</v>
      </c>
      <c r="F195" s="3">
        <v>585.30641545566255</v>
      </c>
    </row>
    <row r="196" spans="1:6">
      <c r="A196">
        <v>28</v>
      </c>
      <c r="B196">
        <v>-88.896000000000001</v>
      </c>
      <c r="C196">
        <v>3894</v>
      </c>
      <c r="D196">
        <v>800000</v>
      </c>
      <c r="E196">
        <v>600</v>
      </c>
      <c r="F196" s="3">
        <v>588.13371128750521</v>
      </c>
    </row>
    <row r="197" spans="1:6">
      <c r="A197">
        <v>29</v>
      </c>
      <c r="B197">
        <v>-88.790999999999997</v>
      </c>
      <c r="C197">
        <v>3894</v>
      </c>
      <c r="D197">
        <v>800000</v>
      </c>
      <c r="E197">
        <v>591</v>
      </c>
      <c r="F197" s="3">
        <v>591.10476994855981</v>
      </c>
    </row>
    <row r="198" spans="1:6">
      <c r="A198">
        <v>30</v>
      </c>
      <c r="B198">
        <v>-88.671999999999997</v>
      </c>
      <c r="C198">
        <v>3894</v>
      </c>
      <c r="D198">
        <v>800000</v>
      </c>
      <c r="E198">
        <v>549</v>
      </c>
      <c r="F198" s="3">
        <v>594.66928833637542</v>
      </c>
    </row>
    <row r="199" spans="1:6">
      <c r="A199">
        <v>31</v>
      </c>
      <c r="B199">
        <v>-88.56</v>
      </c>
      <c r="C199">
        <v>3894</v>
      </c>
      <c r="D199">
        <v>800000</v>
      </c>
      <c r="E199">
        <v>607</v>
      </c>
      <c r="F199" s="3">
        <v>598.08570992120121</v>
      </c>
    </row>
    <row r="200" spans="1:6">
      <c r="A200">
        <v>32</v>
      </c>
      <c r="B200">
        <v>-88.451999999999998</v>
      </c>
      <c r="C200">
        <v>3894</v>
      </c>
      <c r="D200">
        <v>800000</v>
      </c>
      <c r="E200">
        <v>569</v>
      </c>
      <c r="F200" s="3">
        <v>601.39575925058421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75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76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38</v>
      </c>
      <c r="B218" t="s">
        <v>17</v>
      </c>
      <c r="C218" t="s">
        <v>20</v>
      </c>
      <c r="D218" t="s">
        <v>37</v>
      </c>
      <c r="E218" t="s">
        <v>36</v>
      </c>
      <c r="F218" t="s">
        <v>57</v>
      </c>
    </row>
    <row r="219" spans="1:10">
      <c r="A219">
        <v>1</v>
      </c>
      <c r="B219">
        <v>-91.947999999999993</v>
      </c>
      <c r="C219">
        <v>3900</v>
      </c>
      <c r="D219">
        <v>800000</v>
      </c>
      <c r="E219">
        <v>359</v>
      </c>
      <c r="F219" s="3"/>
      <c r="J219" t="s">
        <v>110</v>
      </c>
    </row>
    <row r="220" spans="1:10">
      <c r="A220">
        <v>2</v>
      </c>
      <c r="B220">
        <v>-91.838999999999999</v>
      </c>
      <c r="C220">
        <v>3900</v>
      </c>
      <c r="D220">
        <v>800000</v>
      </c>
      <c r="E220">
        <v>453</v>
      </c>
      <c r="F220" s="3"/>
    </row>
    <row r="221" spans="1:10">
      <c r="A221">
        <v>3</v>
      </c>
      <c r="B221">
        <v>-91.724000000000004</v>
      </c>
      <c r="C221">
        <v>3900</v>
      </c>
      <c r="D221">
        <v>800000</v>
      </c>
      <c r="E221">
        <v>461</v>
      </c>
      <c r="F221" s="3"/>
    </row>
    <row r="222" spans="1:10">
      <c r="A222">
        <v>4</v>
      </c>
      <c r="B222">
        <v>-91.611999999999995</v>
      </c>
      <c r="C222">
        <v>3900</v>
      </c>
      <c r="D222">
        <v>800000</v>
      </c>
      <c r="E222">
        <v>473</v>
      </c>
      <c r="F222" s="3"/>
    </row>
    <row r="223" spans="1:10">
      <c r="A223">
        <v>5</v>
      </c>
      <c r="B223">
        <v>-91.5</v>
      </c>
      <c r="C223">
        <v>3900</v>
      </c>
      <c r="D223">
        <v>800000</v>
      </c>
      <c r="E223">
        <v>494</v>
      </c>
      <c r="F223" s="3"/>
    </row>
    <row r="224" spans="1:10">
      <c r="A224">
        <v>6</v>
      </c>
      <c r="B224">
        <v>-91.394000000000005</v>
      </c>
      <c r="C224">
        <v>3900</v>
      </c>
      <c r="D224">
        <v>800000</v>
      </c>
      <c r="E224">
        <v>493</v>
      </c>
      <c r="F224" s="3">
        <v>499.15165907735934</v>
      </c>
    </row>
    <row r="225" spans="1:6">
      <c r="A225">
        <v>7</v>
      </c>
      <c r="B225">
        <v>-91.281000000000006</v>
      </c>
      <c r="C225">
        <v>3900</v>
      </c>
      <c r="D225">
        <v>800000</v>
      </c>
      <c r="E225">
        <v>501</v>
      </c>
      <c r="F225" s="3">
        <v>504.28968810224353</v>
      </c>
    </row>
    <row r="226" spans="1:6">
      <c r="A226">
        <v>8</v>
      </c>
      <c r="B226">
        <v>-91.165000000000006</v>
      </c>
      <c r="C226">
        <v>3900</v>
      </c>
      <c r="D226">
        <v>800000</v>
      </c>
      <c r="E226">
        <v>509</v>
      </c>
      <c r="F226" s="3">
        <v>511.21704629875575</v>
      </c>
    </row>
    <row r="227" spans="1:6">
      <c r="A227">
        <v>9</v>
      </c>
      <c r="B227">
        <v>-91.049000000000007</v>
      </c>
      <c r="C227">
        <v>3900</v>
      </c>
      <c r="D227">
        <v>800000</v>
      </c>
      <c r="E227">
        <v>519</v>
      </c>
      <c r="F227" s="3">
        <v>521.31461287447507</v>
      </c>
    </row>
    <row r="228" spans="1:6">
      <c r="A228">
        <v>10</v>
      </c>
      <c r="B228">
        <v>-90.933999999999997</v>
      </c>
      <c r="C228">
        <v>3900</v>
      </c>
      <c r="D228">
        <v>800000</v>
      </c>
      <c r="E228">
        <v>534</v>
      </c>
      <c r="F228" s="3">
        <v>536.57693026630272</v>
      </c>
    </row>
    <row r="229" spans="1:6">
      <c r="A229">
        <v>11</v>
      </c>
      <c r="B229">
        <v>-90.823999999999998</v>
      </c>
      <c r="C229">
        <v>3900</v>
      </c>
      <c r="D229">
        <v>800000</v>
      </c>
      <c r="E229">
        <v>580</v>
      </c>
      <c r="F229" s="3">
        <v>558.29633522544827</v>
      </c>
    </row>
    <row r="230" spans="1:6">
      <c r="A230">
        <v>12</v>
      </c>
      <c r="B230">
        <v>-90.709000000000003</v>
      </c>
      <c r="C230">
        <v>3900</v>
      </c>
      <c r="D230">
        <v>800000</v>
      </c>
      <c r="E230">
        <v>594</v>
      </c>
      <c r="F230" s="3">
        <v>590.25843258889256</v>
      </c>
    </row>
    <row r="231" spans="1:6">
      <c r="A231">
        <v>13</v>
      </c>
      <c r="B231">
        <v>-90.594999999999999</v>
      </c>
      <c r="C231">
        <v>3900</v>
      </c>
      <c r="D231">
        <v>800000</v>
      </c>
      <c r="E231">
        <v>619</v>
      </c>
      <c r="F231" s="3">
        <v>631.36496417217131</v>
      </c>
    </row>
    <row r="232" spans="1:6">
      <c r="A232">
        <v>14</v>
      </c>
      <c r="B232">
        <v>-90.486999999999995</v>
      </c>
      <c r="C232">
        <v>3900</v>
      </c>
      <c r="D232">
        <v>800000</v>
      </c>
      <c r="E232">
        <v>671</v>
      </c>
      <c r="F232" s="3">
        <v>676.42623823421309</v>
      </c>
    </row>
    <row r="233" spans="1:6">
      <c r="A233">
        <v>15</v>
      </c>
      <c r="B233">
        <v>-90.372</v>
      </c>
      <c r="C233">
        <v>3900</v>
      </c>
      <c r="D233">
        <v>800000</v>
      </c>
      <c r="E233">
        <v>728</v>
      </c>
      <c r="F233" s="3">
        <v>725.03791846980835</v>
      </c>
    </row>
    <row r="234" spans="1:6">
      <c r="A234">
        <v>16</v>
      </c>
      <c r="B234">
        <v>-90.256</v>
      </c>
      <c r="C234">
        <v>3900</v>
      </c>
      <c r="D234">
        <v>800000</v>
      </c>
      <c r="E234">
        <v>751</v>
      </c>
      <c r="F234" s="3">
        <v>766.19650410585234</v>
      </c>
    </row>
    <row r="235" spans="1:6">
      <c r="A235">
        <v>17</v>
      </c>
      <c r="B235">
        <v>-90.14</v>
      </c>
      <c r="C235">
        <v>3900</v>
      </c>
      <c r="D235">
        <v>800000</v>
      </c>
      <c r="E235">
        <v>818</v>
      </c>
      <c r="F235" s="3">
        <v>790.86534298863592</v>
      </c>
    </row>
    <row r="236" spans="1:6">
      <c r="A236">
        <v>18</v>
      </c>
      <c r="B236">
        <v>-90.025000000000006</v>
      </c>
      <c r="C236">
        <v>3900</v>
      </c>
      <c r="D236">
        <v>800000</v>
      </c>
      <c r="E236">
        <v>784</v>
      </c>
      <c r="F236" s="3">
        <v>793.87156178420571</v>
      </c>
    </row>
    <row r="237" spans="1:6">
      <c r="A237">
        <v>19</v>
      </c>
      <c r="B237">
        <v>-89.918999999999997</v>
      </c>
      <c r="C237">
        <v>3900</v>
      </c>
      <c r="D237">
        <v>800000</v>
      </c>
      <c r="E237">
        <v>783</v>
      </c>
      <c r="F237" s="3">
        <v>777.82830630216358</v>
      </c>
    </row>
    <row r="238" spans="1:6">
      <c r="A238">
        <v>20</v>
      </c>
      <c r="B238">
        <v>-89.805999999999997</v>
      </c>
      <c r="C238">
        <v>3900</v>
      </c>
      <c r="D238">
        <v>800000</v>
      </c>
      <c r="E238">
        <v>744</v>
      </c>
      <c r="F238" s="3">
        <v>745.6501765665364</v>
      </c>
    </row>
    <row r="239" spans="1:6">
      <c r="A239">
        <v>21</v>
      </c>
      <c r="B239">
        <v>-89.691000000000003</v>
      </c>
      <c r="C239">
        <v>3900</v>
      </c>
      <c r="D239">
        <v>800000</v>
      </c>
      <c r="E239">
        <v>712</v>
      </c>
      <c r="F239" s="3">
        <v>705.01315354032806</v>
      </c>
    </row>
    <row r="240" spans="1:6">
      <c r="A240">
        <v>22</v>
      </c>
      <c r="B240">
        <v>-89.576999999999998</v>
      </c>
      <c r="C240">
        <v>3900</v>
      </c>
      <c r="D240">
        <v>800000</v>
      </c>
      <c r="E240">
        <v>654</v>
      </c>
      <c r="F240" s="3">
        <v>665.26990418575269</v>
      </c>
    </row>
    <row r="241" spans="1:6">
      <c r="A241">
        <v>23</v>
      </c>
      <c r="B241">
        <v>-89.457999999999998</v>
      </c>
      <c r="C241">
        <v>3900</v>
      </c>
      <c r="D241">
        <v>800000</v>
      </c>
      <c r="E241">
        <v>633</v>
      </c>
      <c r="F241" s="3">
        <v>630.92560267534452</v>
      </c>
    </row>
    <row r="242" spans="1:6">
      <c r="A242">
        <v>24</v>
      </c>
      <c r="B242">
        <v>-89.341999999999999</v>
      </c>
      <c r="C242">
        <v>3900</v>
      </c>
      <c r="D242">
        <v>800000</v>
      </c>
      <c r="E242">
        <v>574</v>
      </c>
      <c r="F242" s="3">
        <v>607.33730805999517</v>
      </c>
    </row>
    <row r="243" spans="1:6">
      <c r="A243">
        <v>25</v>
      </c>
      <c r="B243">
        <v>-89.234999999999999</v>
      </c>
      <c r="C243">
        <v>3900</v>
      </c>
      <c r="D243">
        <v>800000</v>
      </c>
      <c r="E243">
        <v>610</v>
      </c>
      <c r="F243" s="3">
        <v>594.04319449909087</v>
      </c>
    </row>
    <row r="244" spans="1:6">
      <c r="A244">
        <v>26</v>
      </c>
      <c r="B244">
        <v>-89.13</v>
      </c>
      <c r="C244">
        <v>3900</v>
      </c>
      <c r="D244">
        <v>800000</v>
      </c>
      <c r="E244">
        <v>630</v>
      </c>
      <c r="F244" s="3">
        <v>587.34834103206379</v>
      </c>
    </row>
    <row r="245" spans="1:6">
      <c r="A245">
        <v>27</v>
      </c>
      <c r="B245">
        <v>-89.016000000000005</v>
      </c>
      <c r="C245">
        <v>3900</v>
      </c>
      <c r="D245">
        <v>800000</v>
      </c>
      <c r="E245">
        <v>597</v>
      </c>
      <c r="F245" s="3">
        <v>585.045227716363</v>
      </c>
    </row>
    <row r="246" spans="1:6">
      <c r="A246">
        <v>28</v>
      </c>
      <c r="B246">
        <v>-88.896000000000001</v>
      </c>
      <c r="C246">
        <v>3900</v>
      </c>
      <c r="D246">
        <v>800000</v>
      </c>
      <c r="E246">
        <v>624</v>
      </c>
      <c r="F246" s="3">
        <v>586.00262146514001</v>
      </c>
    </row>
    <row r="247" spans="1:6">
      <c r="A247">
        <v>29</v>
      </c>
      <c r="B247">
        <v>-88.790999999999997</v>
      </c>
      <c r="C247">
        <v>3900</v>
      </c>
      <c r="D247">
        <v>800000</v>
      </c>
      <c r="E247">
        <v>584</v>
      </c>
      <c r="F247" s="3">
        <v>588.36626376178617</v>
      </c>
    </row>
    <row r="248" spans="1:6">
      <c r="A248">
        <v>30</v>
      </c>
      <c r="B248">
        <v>-88.671999999999997</v>
      </c>
      <c r="C248">
        <v>3900</v>
      </c>
      <c r="D248">
        <v>800000</v>
      </c>
      <c r="E248">
        <v>579</v>
      </c>
      <c r="F248" s="3">
        <v>591.86299530626036</v>
      </c>
    </row>
    <row r="249" spans="1:6">
      <c r="A249">
        <v>31</v>
      </c>
      <c r="B249">
        <v>-88.56</v>
      </c>
      <c r="C249">
        <v>3900</v>
      </c>
      <c r="D249">
        <v>800000</v>
      </c>
      <c r="E249">
        <v>550</v>
      </c>
      <c r="F249" s="3">
        <v>595.50126435272568</v>
      </c>
    </row>
    <row r="250" spans="1:6">
      <c r="A250">
        <v>32</v>
      </c>
      <c r="B250">
        <v>-88.451999999999998</v>
      </c>
      <c r="C250">
        <v>3900</v>
      </c>
      <c r="D250">
        <v>800000</v>
      </c>
      <c r="E250">
        <v>604</v>
      </c>
      <c r="F250" s="3">
        <v>599.13353671678635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77</v>
      </c>
    </row>
    <row r="256" spans="1:6">
      <c r="A256" t="s">
        <v>2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78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38</v>
      </c>
      <c r="B268" t="s">
        <v>17</v>
      </c>
      <c r="C268" t="s">
        <v>20</v>
      </c>
      <c r="D268" t="s">
        <v>37</v>
      </c>
      <c r="E268" t="s">
        <v>36</v>
      </c>
      <c r="F268" t="s">
        <v>57</v>
      </c>
    </row>
    <row r="269" spans="1:10">
      <c r="A269">
        <v>1</v>
      </c>
      <c r="B269">
        <v>-91.947999999999993</v>
      </c>
      <c r="C269">
        <v>3905</v>
      </c>
      <c r="D269">
        <v>800000</v>
      </c>
      <c r="E269">
        <v>380</v>
      </c>
      <c r="F269" s="3"/>
      <c r="J269" t="s">
        <v>111</v>
      </c>
    </row>
    <row r="270" spans="1:10">
      <c r="A270">
        <v>2</v>
      </c>
      <c r="B270">
        <v>-91.838999999999999</v>
      </c>
      <c r="C270">
        <v>3905</v>
      </c>
      <c r="D270">
        <v>800000</v>
      </c>
      <c r="E270">
        <v>456</v>
      </c>
      <c r="F270" s="3"/>
    </row>
    <row r="271" spans="1:10">
      <c r="A271">
        <v>3</v>
      </c>
      <c r="B271">
        <v>-91.724000000000004</v>
      </c>
      <c r="C271">
        <v>3905</v>
      </c>
      <c r="D271">
        <v>800000</v>
      </c>
      <c r="E271">
        <v>405</v>
      </c>
      <c r="F271" s="3"/>
    </row>
    <row r="272" spans="1:10">
      <c r="A272">
        <v>4</v>
      </c>
      <c r="B272">
        <v>-91.611999999999995</v>
      </c>
      <c r="C272">
        <v>3905</v>
      </c>
      <c r="D272">
        <v>800000</v>
      </c>
      <c r="E272">
        <v>424</v>
      </c>
      <c r="F272" s="3"/>
    </row>
    <row r="273" spans="1:6">
      <c r="A273">
        <v>5</v>
      </c>
      <c r="B273">
        <v>-91.5</v>
      </c>
      <c r="C273">
        <v>3905</v>
      </c>
      <c r="D273">
        <v>800000</v>
      </c>
      <c r="E273">
        <v>468</v>
      </c>
      <c r="F273" s="3"/>
    </row>
    <row r="274" spans="1:6">
      <c r="A274">
        <v>6</v>
      </c>
      <c r="B274">
        <v>-91.394000000000005</v>
      </c>
      <c r="C274">
        <v>3905</v>
      </c>
      <c r="D274">
        <v>800000</v>
      </c>
      <c r="E274">
        <v>500</v>
      </c>
      <c r="F274" s="3">
        <v>508.48508687159358</v>
      </c>
    </row>
    <row r="275" spans="1:6">
      <c r="A275">
        <v>7</v>
      </c>
      <c r="B275">
        <v>-91.281000000000006</v>
      </c>
      <c r="C275">
        <v>3905</v>
      </c>
      <c r="D275">
        <v>800000</v>
      </c>
      <c r="E275">
        <v>491</v>
      </c>
      <c r="F275" s="3">
        <v>512.56841484921449</v>
      </c>
    </row>
    <row r="276" spans="1:6">
      <c r="A276">
        <v>8</v>
      </c>
      <c r="B276">
        <v>-91.165000000000006</v>
      </c>
      <c r="C276">
        <v>3905</v>
      </c>
      <c r="D276">
        <v>800000</v>
      </c>
      <c r="E276">
        <v>532</v>
      </c>
      <c r="F276" s="3">
        <v>517.44529946205876</v>
      </c>
    </row>
    <row r="277" spans="1:6">
      <c r="A277">
        <v>9</v>
      </c>
      <c r="B277">
        <v>-91.049000000000007</v>
      </c>
      <c r="C277">
        <v>3905</v>
      </c>
      <c r="D277">
        <v>800000</v>
      </c>
      <c r="E277">
        <v>523</v>
      </c>
      <c r="F277" s="3">
        <v>523.82612232208328</v>
      </c>
    </row>
    <row r="278" spans="1:6">
      <c r="A278">
        <v>10</v>
      </c>
      <c r="B278">
        <v>-90.933999999999997</v>
      </c>
      <c r="C278">
        <v>3905</v>
      </c>
      <c r="D278">
        <v>800000</v>
      </c>
      <c r="E278">
        <v>562</v>
      </c>
      <c r="F278" s="3">
        <v>533.0097197684297</v>
      </c>
    </row>
    <row r="279" spans="1:6">
      <c r="A279">
        <v>11</v>
      </c>
      <c r="B279">
        <v>-90.823999999999998</v>
      </c>
      <c r="C279">
        <v>3905</v>
      </c>
      <c r="D279">
        <v>800000</v>
      </c>
      <c r="E279">
        <v>523</v>
      </c>
      <c r="F279" s="3">
        <v>546.25434676384577</v>
      </c>
    </row>
    <row r="280" spans="1:6">
      <c r="A280">
        <v>12</v>
      </c>
      <c r="B280">
        <v>-90.709000000000003</v>
      </c>
      <c r="C280">
        <v>3905</v>
      </c>
      <c r="D280">
        <v>800000</v>
      </c>
      <c r="E280">
        <v>599</v>
      </c>
      <c r="F280" s="3">
        <v>566.88137282173921</v>
      </c>
    </row>
    <row r="281" spans="1:6">
      <c r="A281">
        <v>13</v>
      </c>
      <c r="B281">
        <v>-90.594999999999999</v>
      </c>
      <c r="C281">
        <v>3905</v>
      </c>
      <c r="D281">
        <v>800000</v>
      </c>
      <c r="E281">
        <v>613</v>
      </c>
      <c r="F281" s="3">
        <v>595.72959331639402</v>
      </c>
    </row>
    <row r="282" spans="1:6">
      <c r="A282">
        <v>14</v>
      </c>
      <c r="B282">
        <v>-90.486999999999995</v>
      </c>
      <c r="C282">
        <v>3905</v>
      </c>
      <c r="D282">
        <v>800000</v>
      </c>
      <c r="E282">
        <v>613</v>
      </c>
      <c r="F282" s="3">
        <v>630.62094518497122</v>
      </c>
    </row>
    <row r="283" spans="1:6">
      <c r="A283">
        <v>15</v>
      </c>
      <c r="B283">
        <v>-90.372</v>
      </c>
      <c r="C283">
        <v>3905</v>
      </c>
      <c r="D283">
        <v>800000</v>
      </c>
      <c r="E283">
        <v>662</v>
      </c>
      <c r="F283" s="3">
        <v>672.94817377095785</v>
      </c>
    </row>
    <row r="284" spans="1:6">
      <c r="A284">
        <v>16</v>
      </c>
      <c r="B284">
        <v>-90.256</v>
      </c>
      <c r="C284">
        <v>3905</v>
      </c>
      <c r="D284">
        <v>800000</v>
      </c>
      <c r="E284">
        <v>696</v>
      </c>
      <c r="F284" s="3">
        <v>714.8889825445242</v>
      </c>
    </row>
    <row r="285" spans="1:6">
      <c r="A285">
        <v>17</v>
      </c>
      <c r="B285">
        <v>-90.14</v>
      </c>
      <c r="C285">
        <v>3905</v>
      </c>
      <c r="D285">
        <v>800000</v>
      </c>
      <c r="E285">
        <v>753</v>
      </c>
      <c r="F285" s="3">
        <v>747.88311029655597</v>
      </c>
    </row>
    <row r="286" spans="1:6">
      <c r="A286">
        <v>18</v>
      </c>
      <c r="B286">
        <v>-90.025000000000006</v>
      </c>
      <c r="C286">
        <v>3905</v>
      </c>
      <c r="D286">
        <v>800000</v>
      </c>
      <c r="E286">
        <v>793</v>
      </c>
      <c r="F286" s="3">
        <v>764.52247448703793</v>
      </c>
    </row>
    <row r="287" spans="1:6">
      <c r="A287">
        <v>19</v>
      </c>
      <c r="B287">
        <v>-89.918999999999997</v>
      </c>
      <c r="C287">
        <v>3905</v>
      </c>
      <c r="D287">
        <v>800000</v>
      </c>
      <c r="E287">
        <v>754</v>
      </c>
      <c r="F287" s="3">
        <v>762.61788784006615</v>
      </c>
    </row>
    <row r="288" spans="1:6">
      <c r="A288">
        <v>20</v>
      </c>
      <c r="B288">
        <v>-89.805999999999997</v>
      </c>
      <c r="C288">
        <v>3905</v>
      </c>
      <c r="D288">
        <v>800000</v>
      </c>
      <c r="E288">
        <v>744</v>
      </c>
      <c r="F288" s="3">
        <v>743.76753686952475</v>
      </c>
    </row>
    <row r="289" spans="1:6">
      <c r="A289">
        <v>21</v>
      </c>
      <c r="B289">
        <v>-89.691000000000003</v>
      </c>
      <c r="C289">
        <v>3905</v>
      </c>
      <c r="D289">
        <v>800000</v>
      </c>
      <c r="E289">
        <v>729</v>
      </c>
      <c r="F289" s="3">
        <v>712.49982843968883</v>
      </c>
    </row>
    <row r="290" spans="1:6">
      <c r="A290">
        <v>22</v>
      </c>
      <c r="B290">
        <v>-89.576999999999998</v>
      </c>
      <c r="C290">
        <v>3905</v>
      </c>
      <c r="D290">
        <v>800000</v>
      </c>
      <c r="E290">
        <v>666</v>
      </c>
      <c r="F290" s="3">
        <v>677.32657250098305</v>
      </c>
    </row>
    <row r="291" spans="1:6">
      <c r="A291">
        <v>23</v>
      </c>
      <c r="B291">
        <v>-89.457999999999998</v>
      </c>
      <c r="C291">
        <v>3905</v>
      </c>
      <c r="D291">
        <v>800000</v>
      </c>
      <c r="E291">
        <v>612</v>
      </c>
      <c r="F291" s="3">
        <v>643.80652044622082</v>
      </c>
    </row>
    <row r="292" spans="1:6">
      <c r="A292">
        <v>24</v>
      </c>
      <c r="B292">
        <v>-89.341999999999999</v>
      </c>
      <c r="C292">
        <v>3905</v>
      </c>
      <c r="D292">
        <v>800000</v>
      </c>
      <c r="E292">
        <v>627</v>
      </c>
      <c r="F292" s="3">
        <v>618.85920125546215</v>
      </c>
    </row>
    <row r="293" spans="1:6">
      <c r="A293">
        <v>25</v>
      </c>
      <c r="B293">
        <v>-89.234999999999999</v>
      </c>
      <c r="C293">
        <v>3905</v>
      </c>
      <c r="D293">
        <v>800000</v>
      </c>
      <c r="E293">
        <v>631</v>
      </c>
      <c r="F293" s="3">
        <v>603.71821146453681</v>
      </c>
    </row>
    <row r="294" spans="1:6">
      <c r="A294">
        <v>26</v>
      </c>
      <c r="B294">
        <v>-89.13</v>
      </c>
      <c r="C294">
        <v>3905</v>
      </c>
      <c r="D294">
        <v>800000</v>
      </c>
      <c r="E294">
        <v>603</v>
      </c>
      <c r="F294" s="3">
        <v>595.36169798340723</v>
      </c>
    </row>
    <row r="295" spans="1:6">
      <c r="A295">
        <v>27</v>
      </c>
      <c r="B295">
        <v>-89.016000000000005</v>
      </c>
      <c r="C295">
        <v>3905</v>
      </c>
      <c r="D295">
        <v>800000</v>
      </c>
      <c r="E295">
        <v>590</v>
      </c>
      <c r="F295" s="3">
        <v>591.71683733049974</v>
      </c>
    </row>
    <row r="296" spans="1:6">
      <c r="A296">
        <v>28</v>
      </c>
      <c r="B296">
        <v>-88.896000000000001</v>
      </c>
      <c r="C296">
        <v>3905</v>
      </c>
      <c r="D296">
        <v>800000</v>
      </c>
      <c r="E296">
        <v>580</v>
      </c>
      <c r="F296" s="3">
        <v>591.7668422200436</v>
      </c>
    </row>
    <row r="297" spans="1:6">
      <c r="A297">
        <v>29</v>
      </c>
      <c r="B297">
        <v>-88.790999999999997</v>
      </c>
      <c r="C297">
        <v>3905</v>
      </c>
      <c r="D297">
        <v>800000</v>
      </c>
      <c r="E297">
        <v>577</v>
      </c>
      <c r="F297" s="3">
        <v>593.63363909687951</v>
      </c>
    </row>
    <row r="298" spans="1:6">
      <c r="A298">
        <v>30</v>
      </c>
      <c r="B298">
        <v>-88.671999999999997</v>
      </c>
      <c r="C298">
        <v>3905</v>
      </c>
      <c r="D298">
        <v>800000</v>
      </c>
      <c r="E298">
        <v>589</v>
      </c>
      <c r="F298" s="3">
        <v>596.75555118072521</v>
      </c>
    </row>
    <row r="299" spans="1:6">
      <c r="A299">
        <v>31</v>
      </c>
      <c r="B299">
        <v>-88.56</v>
      </c>
      <c r="C299">
        <v>3905</v>
      </c>
      <c r="D299">
        <v>800000</v>
      </c>
      <c r="E299">
        <v>602</v>
      </c>
      <c r="F299" s="3">
        <v>600.12970532539907</v>
      </c>
    </row>
    <row r="300" spans="1:6">
      <c r="A300">
        <v>32</v>
      </c>
      <c r="B300">
        <v>-88.451999999999998</v>
      </c>
      <c r="C300">
        <v>3905</v>
      </c>
      <c r="D300">
        <v>800000</v>
      </c>
      <c r="E300">
        <v>620</v>
      </c>
      <c r="F300" s="3">
        <v>603.54111503805348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79</v>
      </c>
    </row>
    <row r="306" spans="1:10">
      <c r="A306" t="s">
        <v>2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80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38</v>
      </c>
      <c r="B318" t="s">
        <v>17</v>
      </c>
      <c r="C318" t="s">
        <v>20</v>
      </c>
      <c r="D318" t="s">
        <v>37</v>
      </c>
      <c r="E318" t="s">
        <v>36</v>
      </c>
      <c r="F318" t="s">
        <v>57</v>
      </c>
    </row>
    <row r="319" spans="1:10">
      <c r="A319">
        <v>1</v>
      </c>
      <c r="B319">
        <v>-91.947999999999993</v>
      </c>
      <c r="C319">
        <v>3923</v>
      </c>
      <c r="D319">
        <v>800000</v>
      </c>
      <c r="E319">
        <v>451</v>
      </c>
      <c r="F319" s="3"/>
      <c r="J319" t="s">
        <v>112</v>
      </c>
    </row>
    <row r="320" spans="1:10">
      <c r="A320">
        <v>2</v>
      </c>
      <c r="B320">
        <v>-91.838999999999999</v>
      </c>
      <c r="C320">
        <v>3923</v>
      </c>
      <c r="D320">
        <v>800000</v>
      </c>
      <c r="E320">
        <v>421</v>
      </c>
      <c r="F320" s="3"/>
    </row>
    <row r="321" spans="1:6">
      <c r="A321">
        <v>3</v>
      </c>
      <c r="B321">
        <v>-91.724000000000004</v>
      </c>
      <c r="C321">
        <v>3923</v>
      </c>
      <c r="D321">
        <v>800000</v>
      </c>
      <c r="E321">
        <v>421</v>
      </c>
      <c r="F321" s="3"/>
    </row>
    <row r="322" spans="1:6">
      <c r="A322">
        <v>4</v>
      </c>
      <c r="B322">
        <v>-91.611999999999995</v>
      </c>
      <c r="C322">
        <v>3923</v>
      </c>
      <c r="D322">
        <v>800000</v>
      </c>
      <c r="E322">
        <v>431</v>
      </c>
      <c r="F322" s="3"/>
    </row>
    <row r="323" spans="1:6">
      <c r="A323">
        <v>5</v>
      </c>
      <c r="B323">
        <v>-91.5</v>
      </c>
      <c r="C323">
        <v>3923</v>
      </c>
      <c r="D323">
        <v>800000</v>
      </c>
      <c r="E323">
        <v>418</v>
      </c>
      <c r="F323" s="3"/>
    </row>
    <row r="324" spans="1:6">
      <c r="A324">
        <v>6</v>
      </c>
      <c r="B324">
        <v>-91.394000000000005</v>
      </c>
      <c r="C324">
        <v>3923</v>
      </c>
      <c r="D324">
        <v>800000</v>
      </c>
      <c r="E324">
        <v>517</v>
      </c>
      <c r="F324" s="3">
        <v>523.68648689538418</v>
      </c>
    </row>
    <row r="325" spans="1:6">
      <c r="A325">
        <v>7</v>
      </c>
      <c r="B325">
        <v>-91.281000000000006</v>
      </c>
      <c r="C325">
        <v>3923</v>
      </c>
      <c r="D325">
        <v>800000</v>
      </c>
      <c r="E325">
        <v>504</v>
      </c>
      <c r="F325" s="3">
        <v>526.62219867172996</v>
      </c>
    </row>
    <row r="326" spans="1:6">
      <c r="A326">
        <v>8</v>
      </c>
      <c r="B326">
        <v>-91.165000000000006</v>
      </c>
      <c r="C326">
        <v>3923</v>
      </c>
      <c r="D326">
        <v>800000</v>
      </c>
      <c r="E326">
        <v>528</v>
      </c>
      <c r="F326" s="3">
        <v>530.26993233232281</v>
      </c>
    </row>
    <row r="327" spans="1:6">
      <c r="A327">
        <v>9</v>
      </c>
      <c r="B327">
        <v>-91.049000000000007</v>
      </c>
      <c r="C327">
        <v>3923</v>
      </c>
      <c r="D327">
        <v>800000</v>
      </c>
      <c r="E327">
        <v>552</v>
      </c>
      <c r="F327" s="3">
        <v>535.3581531228217</v>
      </c>
    </row>
    <row r="328" spans="1:6">
      <c r="A328">
        <v>10</v>
      </c>
      <c r="B328">
        <v>-90.933999999999997</v>
      </c>
      <c r="C328">
        <v>3923</v>
      </c>
      <c r="D328">
        <v>800000</v>
      </c>
      <c r="E328">
        <v>569</v>
      </c>
      <c r="F328" s="3">
        <v>543.23383927448936</v>
      </c>
    </row>
    <row r="329" spans="1:6">
      <c r="A329">
        <v>11</v>
      </c>
      <c r="B329">
        <v>-90.823999999999998</v>
      </c>
      <c r="C329">
        <v>3923</v>
      </c>
      <c r="D329">
        <v>800000</v>
      </c>
      <c r="E329">
        <v>542</v>
      </c>
      <c r="F329" s="3">
        <v>555.33518356928755</v>
      </c>
    </row>
    <row r="330" spans="1:6">
      <c r="A330">
        <v>12</v>
      </c>
      <c r="B330">
        <v>-90.709000000000003</v>
      </c>
      <c r="C330">
        <v>3923</v>
      </c>
      <c r="D330">
        <v>800000</v>
      </c>
      <c r="E330">
        <v>591</v>
      </c>
      <c r="F330" s="3">
        <v>575.17506520269217</v>
      </c>
    </row>
    <row r="331" spans="1:6">
      <c r="A331">
        <v>13</v>
      </c>
      <c r="B331">
        <v>-90.594999999999999</v>
      </c>
      <c r="C331">
        <v>3923</v>
      </c>
      <c r="D331">
        <v>800000</v>
      </c>
      <c r="E331">
        <v>631</v>
      </c>
      <c r="F331" s="3">
        <v>604.10059934036076</v>
      </c>
    </row>
    <row r="332" spans="1:6">
      <c r="A332">
        <v>14</v>
      </c>
      <c r="B332">
        <v>-90.486999999999995</v>
      </c>
      <c r="C332">
        <v>3923</v>
      </c>
      <c r="D332">
        <v>800000</v>
      </c>
      <c r="E332">
        <v>612</v>
      </c>
      <c r="F332" s="3">
        <v>640.27462123517648</v>
      </c>
    </row>
    <row r="333" spans="1:6">
      <c r="A333">
        <v>15</v>
      </c>
      <c r="B333">
        <v>-90.372</v>
      </c>
      <c r="C333">
        <v>3923</v>
      </c>
      <c r="D333">
        <v>800000</v>
      </c>
      <c r="E333">
        <v>687</v>
      </c>
      <c r="F333" s="3">
        <v>685.47614303650107</v>
      </c>
    </row>
    <row r="334" spans="1:6">
      <c r="A334">
        <v>16</v>
      </c>
      <c r="B334">
        <v>-90.256</v>
      </c>
      <c r="C334">
        <v>3923</v>
      </c>
      <c r="D334">
        <v>800000</v>
      </c>
      <c r="E334">
        <v>704</v>
      </c>
      <c r="F334" s="3">
        <v>731.58193895302281</v>
      </c>
    </row>
    <row r="335" spans="1:6">
      <c r="A335">
        <v>17</v>
      </c>
      <c r="B335">
        <v>-90.14</v>
      </c>
      <c r="C335">
        <v>3923</v>
      </c>
      <c r="D335">
        <v>800000</v>
      </c>
      <c r="E335">
        <v>791</v>
      </c>
      <c r="F335" s="3">
        <v>769.03273286514661</v>
      </c>
    </row>
    <row r="336" spans="1:6">
      <c r="A336">
        <v>18</v>
      </c>
      <c r="B336">
        <v>-90.025000000000006</v>
      </c>
      <c r="C336">
        <v>3923</v>
      </c>
      <c r="D336">
        <v>800000</v>
      </c>
      <c r="E336">
        <v>808</v>
      </c>
      <c r="F336" s="3">
        <v>788.99548887951585</v>
      </c>
    </row>
    <row r="337" spans="1:6">
      <c r="A337">
        <v>19</v>
      </c>
      <c r="B337">
        <v>-89.918999999999997</v>
      </c>
      <c r="C337">
        <v>3923</v>
      </c>
      <c r="D337">
        <v>800000</v>
      </c>
      <c r="E337">
        <v>767</v>
      </c>
      <c r="F337" s="3">
        <v>788.11060878982858</v>
      </c>
    </row>
    <row r="338" spans="1:6">
      <c r="A338">
        <v>20</v>
      </c>
      <c r="B338">
        <v>-89.805999999999997</v>
      </c>
      <c r="C338">
        <v>3923</v>
      </c>
      <c r="D338">
        <v>800000</v>
      </c>
      <c r="E338">
        <v>781</v>
      </c>
      <c r="F338" s="3">
        <v>767.65957864803613</v>
      </c>
    </row>
    <row r="339" spans="1:6">
      <c r="A339">
        <v>21</v>
      </c>
      <c r="B339">
        <v>-89.691000000000003</v>
      </c>
      <c r="C339">
        <v>3923</v>
      </c>
      <c r="D339">
        <v>800000</v>
      </c>
      <c r="E339">
        <v>749</v>
      </c>
      <c r="F339" s="3">
        <v>732.21709857668168</v>
      </c>
    </row>
    <row r="340" spans="1:6">
      <c r="A340">
        <v>22</v>
      </c>
      <c r="B340">
        <v>-89.576999999999998</v>
      </c>
      <c r="C340">
        <v>3923</v>
      </c>
      <c r="D340">
        <v>800000</v>
      </c>
      <c r="E340">
        <v>663</v>
      </c>
      <c r="F340" s="3">
        <v>691.36551567926779</v>
      </c>
    </row>
    <row r="341" spans="1:6">
      <c r="A341">
        <v>23</v>
      </c>
      <c r="B341">
        <v>-89.457999999999998</v>
      </c>
      <c r="C341">
        <v>3923</v>
      </c>
      <c r="D341">
        <v>800000</v>
      </c>
      <c r="E341">
        <v>648</v>
      </c>
      <c r="F341" s="3">
        <v>651.59552473543965</v>
      </c>
    </row>
    <row r="342" spans="1:6">
      <c r="A342">
        <v>24</v>
      </c>
      <c r="B342">
        <v>-89.341999999999999</v>
      </c>
      <c r="C342">
        <v>3923</v>
      </c>
      <c r="D342">
        <v>800000</v>
      </c>
      <c r="E342">
        <v>622</v>
      </c>
      <c r="F342" s="3">
        <v>621.25086240100165</v>
      </c>
    </row>
    <row r="343" spans="1:6">
      <c r="A343">
        <v>25</v>
      </c>
      <c r="B343">
        <v>-89.234999999999999</v>
      </c>
      <c r="C343">
        <v>3923</v>
      </c>
      <c r="D343">
        <v>800000</v>
      </c>
      <c r="E343">
        <v>624</v>
      </c>
      <c r="F343" s="3">
        <v>602.15693761583918</v>
      </c>
    </row>
    <row r="344" spans="1:6">
      <c r="A344">
        <v>26</v>
      </c>
      <c r="B344">
        <v>-89.13</v>
      </c>
      <c r="C344">
        <v>3923</v>
      </c>
      <c r="D344">
        <v>800000</v>
      </c>
      <c r="E344">
        <v>598</v>
      </c>
      <c r="F344" s="3">
        <v>590.88725592649394</v>
      </c>
    </row>
    <row r="345" spans="1:6">
      <c r="A345">
        <v>27</v>
      </c>
      <c r="B345">
        <v>-89.016000000000005</v>
      </c>
      <c r="C345">
        <v>3923</v>
      </c>
      <c r="D345">
        <v>800000</v>
      </c>
      <c r="E345">
        <v>554</v>
      </c>
      <c r="F345" s="3">
        <v>584.93962432425485</v>
      </c>
    </row>
    <row r="346" spans="1:6">
      <c r="A346">
        <v>28</v>
      </c>
      <c r="B346">
        <v>-88.896000000000001</v>
      </c>
      <c r="C346">
        <v>3923</v>
      </c>
      <c r="D346">
        <v>800000</v>
      </c>
      <c r="E346">
        <v>603</v>
      </c>
      <c r="F346" s="3">
        <v>583.20174296005314</v>
      </c>
    </row>
    <row r="347" spans="1:6">
      <c r="A347">
        <v>29</v>
      </c>
      <c r="B347">
        <v>-88.790999999999997</v>
      </c>
      <c r="C347">
        <v>3923</v>
      </c>
      <c r="D347">
        <v>800000</v>
      </c>
      <c r="E347">
        <v>570</v>
      </c>
      <c r="F347" s="3">
        <v>583.80534751903167</v>
      </c>
    </row>
    <row r="348" spans="1:6">
      <c r="A348">
        <v>30</v>
      </c>
      <c r="B348">
        <v>-88.671999999999997</v>
      </c>
      <c r="C348">
        <v>3923</v>
      </c>
      <c r="D348">
        <v>800000</v>
      </c>
      <c r="E348">
        <v>579</v>
      </c>
      <c r="F348" s="3">
        <v>585.66029921174845</v>
      </c>
    </row>
    <row r="349" spans="1:6">
      <c r="A349">
        <v>31</v>
      </c>
      <c r="B349">
        <v>-88.56</v>
      </c>
      <c r="C349">
        <v>3923</v>
      </c>
      <c r="D349">
        <v>800000</v>
      </c>
      <c r="E349">
        <v>607</v>
      </c>
      <c r="F349" s="3">
        <v>587.91152953184803</v>
      </c>
    </row>
    <row r="350" spans="1:6">
      <c r="A350">
        <v>32</v>
      </c>
      <c r="B350">
        <v>-88.451999999999998</v>
      </c>
      <c r="C350">
        <v>3923</v>
      </c>
      <c r="D350">
        <v>800000</v>
      </c>
      <c r="E350">
        <v>584</v>
      </c>
      <c r="F350" s="3">
        <v>590.26421533962616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81</v>
      </c>
    </row>
    <row r="356" spans="1:6">
      <c r="A356" t="s">
        <v>2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82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38</v>
      </c>
      <c r="B368" t="s">
        <v>17</v>
      </c>
      <c r="C368" t="s">
        <v>20</v>
      </c>
      <c r="D368" t="s">
        <v>37</v>
      </c>
      <c r="E368" t="s">
        <v>36</v>
      </c>
      <c r="F368" t="s">
        <v>57</v>
      </c>
    </row>
    <row r="369" spans="1:10">
      <c r="A369">
        <v>1</v>
      </c>
      <c r="B369">
        <v>-91.947999999999993</v>
      </c>
      <c r="C369">
        <v>3977</v>
      </c>
      <c r="D369">
        <v>800000</v>
      </c>
      <c r="E369">
        <v>400</v>
      </c>
      <c r="F369" s="3"/>
      <c r="J369" t="s">
        <v>113</v>
      </c>
    </row>
    <row r="370" spans="1:10">
      <c r="A370">
        <v>2</v>
      </c>
      <c r="B370">
        <v>-91.838999999999999</v>
      </c>
      <c r="C370">
        <v>3977</v>
      </c>
      <c r="D370">
        <v>800000</v>
      </c>
      <c r="E370">
        <v>408</v>
      </c>
      <c r="F370" s="3"/>
    </row>
    <row r="371" spans="1:10">
      <c r="A371">
        <v>3</v>
      </c>
      <c r="B371">
        <v>-91.724000000000004</v>
      </c>
      <c r="C371">
        <v>3977</v>
      </c>
      <c r="D371">
        <v>800000</v>
      </c>
      <c r="E371">
        <v>418</v>
      </c>
      <c r="F371" s="3"/>
    </row>
    <row r="372" spans="1:10">
      <c r="A372">
        <v>4</v>
      </c>
      <c r="B372">
        <v>-91.611999999999995</v>
      </c>
      <c r="C372">
        <v>3977</v>
      </c>
      <c r="D372">
        <v>800000</v>
      </c>
      <c r="E372">
        <v>447</v>
      </c>
      <c r="F372" s="3"/>
    </row>
    <row r="373" spans="1:10">
      <c r="A373">
        <v>5</v>
      </c>
      <c r="B373">
        <v>-91.5</v>
      </c>
      <c r="C373">
        <v>3977</v>
      </c>
      <c r="D373">
        <v>800000</v>
      </c>
      <c r="E373">
        <v>453</v>
      </c>
      <c r="F373" s="3"/>
    </row>
    <row r="374" spans="1:10">
      <c r="A374">
        <v>6</v>
      </c>
      <c r="B374">
        <v>-91.394000000000005</v>
      </c>
      <c r="C374">
        <v>3977</v>
      </c>
      <c r="D374">
        <v>800000</v>
      </c>
      <c r="E374">
        <v>510</v>
      </c>
      <c r="F374" s="3">
        <v>516.1694229677953</v>
      </c>
    </row>
    <row r="375" spans="1:10">
      <c r="A375">
        <v>7</v>
      </c>
      <c r="B375">
        <v>-91.281000000000006</v>
      </c>
      <c r="C375">
        <v>3977</v>
      </c>
      <c r="D375">
        <v>800000</v>
      </c>
      <c r="E375">
        <v>503</v>
      </c>
      <c r="F375" s="3">
        <v>520.85077002004812</v>
      </c>
    </row>
    <row r="376" spans="1:10">
      <c r="A376">
        <v>8</v>
      </c>
      <c r="B376">
        <v>-91.165000000000006</v>
      </c>
      <c r="C376">
        <v>3977</v>
      </c>
      <c r="D376">
        <v>800000</v>
      </c>
      <c r="E376">
        <v>541</v>
      </c>
      <c r="F376" s="3">
        <v>527.81258996144254</v>
      </c>
    </row>
    <row r="377" spans="1:10">
      <c r="A377">
        <v>9</v>
      </c>
      <c r="B377">
        <v>-91.049000000000007</v>
      </c>
      <c r="C377">
        <v>3977</v>
      </c>
      <c r="D377">
        <v>800000</v>
      </c>
      <c r="E377">
        <v>566</v>
      </c>
      <c r="F377" s="3">
        <v>538.55841701583495</v>
      </c>
    </row>
    <row r="378" spans="1:10">
      <c r="A378">
        <v>10</v>
      </c>
      <c r="B378">
        <v>-90.933999999999997</v>
      </c>
      <c r="C378">
        <v>3977</v>
      </c>
      <c r="D378">
        <v>800000</v>
      </c>
      <c r="E378">
        <v>542</v>
      </c>
      <c r="F378" s="3">
        <v>554.96617883557087</v>
      </c>
    </row>
    <row r="379" spans="1:10">
      <c r="A379">
        <v>11</v>
      </c>
      <c r="B379">
        <v>-90.823999999999998</v>
      </c>
      <c r="C379">
        <v>3977</v>
      </c>
      <c r="D379">
        <v>800000</v>
      </c>
      <c r="E379">
        <v>563</v>
      </c>
      <c r="F379" s="3">
        <v>577.84119787403756</v>
      </c>
    </row>
    <row r="380" spans="1:10">
      <c r="A380">
        <v>12</v>
      </c>
      <c r="B380">
        <v>-90.709000000000003</v>
      </c>
      <c r="C380">
        <v>3977</v>
      </c>
      <c r="D380">
        <v>800000</v>
      </c>
      <c r="E380">
        <v>647</v>
      </c>
      <c r="F380" s="3">
        <v>610.30285142831167</v>
      </c>
    </row>
    <row r="381" spans="1:10">
      <c r="A381">
        <v>13</v>
      </c>
      <c r="B381">
        <v>-90.594999999999999</v>
      </c>
      <c r="C381">
        <v>3977</v>
      </c>
      <c r="D381">
        <v>800000</v>
      </c>
      <c r="E381">
        <v>643</v>
      </c>
      <c r="F381" s="3">
        <v>650.27029967983572</v>
      </c>
    </row>
    <row r="382" spans="1:10">
      <c r="A382">
        <v>14</v>
      </c>
      <c r="B382">
        <v>-90.486999999999995</v>
      </c>
      <c r="C382">
        <v>3977</v>
      </c>
      <c r="D382">
        <v>800000</v>
      </c>
      <c r="E382">
        <v>693</v>
      </c>
      <c r="F382" s="3">
        <v>692.15489170442868</v>
      </c>
    </row>
    <row r="383" spans="1:10">
      <c r="A383">
        <v>15</v>
      </c>
      <c r="B383">
        <v>-90.372</v>
      </c>
      <c r="C383">
        <v>3977</v>
      </c>
      <c r="D383">
        <v>800000</v>
      </c>
      <c r="E383">
        <v>747</v>
      </c>
      <c r="F383" s="3">
        <v>735.19984566436233</v>
      </c>
    </row>
    <row r="384" spans="1:10">
      <c r="A384">
        <v>16</v>
      </c>
      <c r="B384">
        <v>-90.256</v>
      </c>
      <c r="C384">
        <v>3977</v>
      </c>
      <c r="D384">
        <v>800000</v>
      </c>
      <c r="E384">
        <v>726</v>
      </c>
      <c r="F384" s="3">
        <v>769.45121844086236</v>
      </c>
    </row>
    <row r="385" spans="1:6">
      <c r="A385">
        <v>17</v>
      </c>
      <c r="B385">
        <v>-90.14</v>
      </c>
      <c r="C385">
        <v>3977</v>
      </c>
      <c r="D385">
        <v>800000</v>
      </c>
      <c r="E385">
        <v>775</v>
      </c>
      <c r="F385" s="3">
        <v>787.58737950574039</v>
      </c>
    </row>
    <row r="386" spans="1:6">
      <c r="A386">
        <v>18</v>
      </c>
      <c r="B386">
        <v>-90.025000000000006</v>
      </c>
      <c r="C386">
        <v>3977</v>
      </c>
      <c r="D386">
        <v>800000</v>
      </c>
      <c r="E386">
        <v>808</v>
      </c>
      <c r="F386" s="3">
        <v>786.07554344601317</v>
      </c>
    </row>
    <row r="387" spans="1:6">
      <c r="A387">
        <v>19</v>
      </c>
      <c r="B387">
        <v>-89.918999999999997</v>
      </c>
      <c r="C387">
        <v>3977</v>
      </c>
      <c r="D387">
        <v>800000</v>
      </c>
      <c r="E387">
        <v>795</v>
      </c>
      <c r="F387" s="3">
        <v>768.28891997366441</v>
      </c>
    </row>
    <row r="388" spans="1:6">
      <c r="A388">
        <v>20</v>
      </c>
      <c r="B388">
        <v>-89.805999999999997</v>
      </c>
      <c r="C388">
        <v>3977</v>
      </c>
      <c r="D388">
        <v>800000</v>
      </c>
      <c r="E388">
        <v>786</v>
      </c>
      <c r="F388" s="3">
        <v>736.57185815952641</v>
      </c>
    </row>
    <row r="389" spans="1:6">
      <c r="A389">
        <v>21</v>
      </c>
      <c r="B389">
        <v>-89.691000000000003</v>
      </c>
      <c r="C389">
        <v>3977</v>
      </c>
      <c r="D389">
        <v>800000</v>
      </c>
      <c r="E389">
        <v>639</v>
      </c>
      <c r="F389" s="3">
        <v>697.83556996605569</v>
      </c>
    </row>
    <row r="390" spans="1:6">
      <c r="A390">
        <v>22</v>
      </c>
      <c r="B390">
        <v>-89.576999999999998</v>
      </c>
      <c r="C390">
        <v>3977</v>
      </c>
      <c r="D390">
        <v>800000</v>
      </c>
      <c r="E390">
        <v>660</v>
      </c>
      <c r="F390" s="3">
        <v>660.15169064282998</v>
      </c>
    </row>
    <row r="391" spans="1:6">
      <c r="A391">
        <v>23</v>
      </c>
      <c r="B391">
        <v>-89.457999999999998</v>
      </c>
      <c r="C391">
        <v>3977</v>
      </c>
      <c r="D391">
        <v>800000</v>
      </c>
      <c r="E391">
        <v>636</v>
      </c>
      <c r="F391" s="3">
        <v>627.16768254969691</v>
      </c>
    </row>
    <row r="392" spans="1:6">
      <c r="A392">
        <v>24</v>
      </c>
      <c r="B392">
        <v>-89.341999999999999</v>
      </c>
      <c r="C392">
        <v>3977</v>
      </c>
      <c r="D392">
        <v>800000</v>
      </c>
      <c r="E392">
        <v>576</v>
      </c>
      <c r="F392" s="3">
        <v>603.79412598949159</v>
      </c>
    </row>
    <row r="393" spans="1:6">
      <c r="A393">
        <v>25</v>
      </c>
      <c r="B393">
        <v>-89.234999999999999</v>
      </c>
      <c r="C393">
        <v>3977</v>
      </c>
      <c r="D393">
        <v>800000</v>
      </c>
      <c r="E393">
        <v>608</v>
      </c>
      <c r="F393" s="3">
        <v>589.8694232925335</v>
      </c>
    </row>
    <row r="394" spans="1:6">
      <c r="A394">
        <v>26</v>
      </c>
      <c r="B394">
        <v>-89.13</v>
      </c>
      <c r="C394">
        <v>3977</v>
      </c>
      <c r="D394">
        <v>800000</v>
      </c>
      <c r="E394">
        <v>598</v>
      </c>
      <c r="F394" s="3">
        <v>582.08019671499085</v>
      </c>
    </row>
    <row r="395" spans="1:6">
      <c r="A395">
        <v>27</v>
      </c>
      <c r="B395">
        <v>-89.016000000000005</v>
      </c>
      <c r="C395">
        <v>3977</v>
      </c>
      <c r="D395">
        <v>800000</v>
      </c>
      <c r="E395">
        <v>572</v>
      </c>
      <c r="F395" s="3">
        <v>578.36895937159352</v>
      </c>
    </row>
    <row r="396" spans="1:6">
      <c r="A396">
        <v>28</v>
      </c>
      <c r="B396">
        <v>-88.896000000000001</v>
      </c>
      <c r="C396">
        <v>3977</v>
      </c>
      <c r="D396">
        <v>800000</v>
      </c>
      <c r="E396">
        <v>615</v>
      </c>
      <c r="F396" s="3">
        <v>577.82880323841573</v>
      </c>
    </row>
    <row r="397" spans="1:6">
      <c r="A397">
        <v>29</v>
      </c>
      <c r="B397">
        <v>-88.790999999999997</v>
      </c>
      <c r="C397">
        <v>3977</v>
      </c>
      <c r="D397">
        <v>800000</v>
      </c>
      <c r="E397">
        <v>572</v>
      </c>
      <c r="F397" s="3">
        <v>578.95072096246201</v>
      </c>
    </row>
    <row r="398" spans="1:6">
      <c r="A398">
        <v>30</v>
      </c>
      <c r="B398">
        <v>-88.671999999999997</v>
      </c>
      <c r="C398">
        <v>3977</v>
      </c>
      <c r="D398">
        <v>800000</v>
      </c>
      <c r="E398">
        <v>520</v>
      </c>
      <c r="F398" s="3">
        <v>581.12640552664038</v>
      </c>
    </row>
    <row r="399" spans="1:6">
      <c r="A399">
        <v>31</v>
      </c>
      <c r="B399">
        <v>-88.56</v>
      </c>
      <c r="C399">
        <v>3977</v>
      </c>
      <c r="D399">
        <v>800000</v>
      </c>
      <c r="E399">
        <v>577</v>
      </c>
      <c r="F399" s="3">
        <v>583.58209283813221</v>
      </c>
    </row>
    <row r="400" spans="1:6">
      <c r="A400">
        <v>32</v>
      </c>
      <c r="B400">
        <v>-88.451999999999998</v>
      </c>
      <c r="C400">
        <v>3977</v>
      </c>
      <c r="D400">
        <v>800000</v>
      </c>
      <c r="E400">
        <v>635</v>
      </c>
      <c r="F400" s="3">
        <v>586.10623951069886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83</v>
      </c>
    </row>
    <row r="406" spans="1:1">
      <c r="A406" t="s">
        <v>2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84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38</v>
      </c>
      <c r="B418" t="s">
        <v>17</v>
      </c>
      <c r="C418" t="s">
        <v>20</v>
      </c>
      <c r="D418" t="s">
        <v>37</v>
      </c>
      <c r="E418" t="s">
        <v>36</v>
      </c>
      <c r="F418" t="s">
        <v>57</v>
      </c>
    </row>
    <row r="419" spans="1:10">
      <c r="A419">
        <v>1</v>
      </c>
      <c r="B419">
        <v>-91.947999999999993</v>
      </c>
      <c r="C419">
        <v>3992</v>
      </c>
      <c r="D419">
        <v>800000</v>
      </c>
      <c r="E419">
        <v>399</v>
      </c>
      <c r="F419" s="3"/>
      <c r="J419" t="s">
        <v>114</v>
      </c>
    </row>
    <row r="420" spans="1:10">
      <c r="A420">
        <v>2</v>
      </c>
      <c r="B420">
        <v>-91.838999999999999</v>
      </c>
      <c r="C420">
        <v>3992</v>
      </c>
      <c r="D420">
        <v>800000</v>
      </c>
      <c r="E420">
        <v>483</v>
      </c>
      <c r="F420" s="3"/>
    </row>
    <row r="421" spans="1:10">
      <c r="A421">
        <v>3</v>
      </c>
      <c r="B421">
        <v>-91.724000000000004</v>
      </c>
      <c r="C421">
        <v>3992</v>
      </c>
      <c r="D421">
        <v>800000</v>
      </c>
      <c r="E421">
        <v>443</v>
      </c>
      <c r="F421" s="3"/>
    </row>
    <row r="422" spans="1:10">
      <c r="A422">
        <v>4</v>
      </c>
      <c r="B422">
        <v>-91.611999999999995</v>
      </c>
      <c r="C422">
        <v>3992</v>
      </c>
      <c r="D422">
        <v>800000</v>
      </c>
      <c r="E422">
        <v>465</v>
      </c>
      <c r="F422" s="3"/>
    </row>
    <row r="423" spans="1:10">
      <c r="A423">
        <v>5</v>
      </c>
      <c r="B423">
        <v>-91.5</v>
      </c>
      <c r="C423">
        <v>3992</v>
      </c>
      <c r="D423">
        <v>800000</v>
      </c>
      <c r="E423">
        <v>485</v>
      </c>
      <c r="F423" s="3"/>
    </row>
    <row r="424" spans="1:10">
      <c r="A424">
        <v>6</v>
      </c>
      <c r="B424">
        <v>-91.394000000000005</v>
      </c>
      <c r="C424">
        <v>3992</v>
      </c>
      <c r="D424">
        <v>800000</v>
      </c>
      <c r="E424">
        <v>480</v>
      </c>
      <c r="F424" s="3">
        <v>500.73850379716748</v>
      </c>
    </row>
    <row r="425" spans="1:10">
      <c r="A425">
        <v>7</v>
      </c>
      <c r="B425">
        <v>-91.281000000000006</v>
      </c>
      <c r="C425">
        <v>3992</v>
      </c>
      <c r="D425">
        <v>800000</v>
      </c>
      <c r="E425">
        <v>521</v>
      </c>
      <c r="F425" s="3">
        <v>507.94677318794766</v>
      </c>
    </row>
    <row r="426" spans="1:10">
      <c r="A426">
        <v>8</v>
      </c>
      <c r="B426">
        <v>-91.165000000000006</v>
      </c>
      <c r="C426">
        <v>3992</v>
      </c>
      <c r="D426">
        <v>800000</v>
      </c>
      <c r="E426">
        <v>521</v>
      </c>
      <c r="F426" s="3">
        <v>517.89151920212464</v>
      </c>
    </row>
    <row r="427" spans="1:10">
      <c r="A427">
        <v>9</v>
      </c>
      <c r="B427">
        <v>-91.049000000000007</v>
      </c>
      <c r="C427">
        <v>3992</v>
      </c>
      <c r="D427">
        <v>800000</v>
      </c>
      <c r="E427">
        <v>554</v>
      </c>
      <c r="F427" s="3">
        <v>531.90285564490273</v>
      </c>
    </row>
    <row r="428" spans="1:10">
      <c r="A428">
        <v>10</v>
      </c>
      <c r="B428">
        <v>-90.933999999999997</v>
      </c>
      <c r="C428">
        <v>3992</v>
      </c>
      <c r="D428">
        <v>800000</v>
      </c>
      <c r="E428">
        <v>550</v>
      </c>
      <c r="F428" s="3">
        <v>551.35158904419291</v>
      </c>
    </row>
    <row r="429" spans="1:10">
      <c r="A429">
        <v>11</v>
      </c>
      <c r="B429">
        <v>-90.823999999999998</v>
      </c>
      <c r="C429">
        <v>3992</v>
      </c>
      <c r="D429">
        <v>800000</v>
      </c>
      <c r="E429">
        <v>570</v>
      </c>
      <c r="F429" s="3">
        <v>576.05878696599598</v>
      </c>
    </row>
    <row r="430" spans="1:10">
      <c r="A430">
        <v>12</v>
      </c>
      <c r="B430">
        <v>-90.709000000000003</v>
      </c>
      <c r="C430">
        <v>3992</v>
      </c>
      <c r="D430">
        <v>800000</v>
      </c>
      <c r="E430">
        <v>590</v>
      </c>
      <c r="F430" s="3">
        <v>607.96050398321506</v>
      </c>
    </row>
    <row r="431" spans="1:10">
      <c r="A431">
        <v>13</v>
      </c>
      <c r="B431">
        <v>-90.594999999999999</v>
      </c>
      <c r="C431">
        <v>3992</v>
      </c>
      <c r="D431">
        <v>800000</v>
      </c>
      <c r="E431">
        <v>652</v>
      </c>
      <c r="F431" s="3">
        <v>643.47651185804682</v>
      </c>
    </row>
    <row r="432" spans="1:10">
      <c r="A432">
        <v>14</v>
      </c>
      <c r="B432">
        <v>-90.486999999999995</v>
      </c>
      <c r="C432">
        <v>3992</v>
      </c>
      <c r="D432">
        <v>800000</v>
      </c>
      <c r="E432">
        <v>703</v>
      </c>
      <c r="F432" s="3">
        <v>676.84686114707995</v>
      </c>
    </row>
    <row r="433" spans="1:6">
      <c r="A433">
        <v>15</v>
      </c>
      <c r="B433">
        <v>-90.372</v>
      </c>
      <c r="C433">
        <v>3992</v>
      </c>
      <c r="D433">
        <v>800000</v>
      </c>
      <c r="E433">
        <v>684</v>
      </c>
      <c r="F433" s="3">
        <v>706.74162252048723</v>
      </c>
    </row>
    <row r="434" spans="1:6">
      <c r="A434">
        <v>16</v>
      </c>
      <c r="B434">
        <v>-90.256</v>
      </c>
      <c r="C434">
        <v>3992</v>
      </c>
      <c r="D434">
        <v>800000</v>
      </c>
      <c r="E434">
        <v>716</v>
      </c>
      <c r="F434" s="3">
        <v>725.67254935731705</v>
      </c>
    </row>
    <row r="435" spans="1:6">
      <c r="A435">
        <v>17</v>
      </c>
      <c r="B435">
        <v>-90.14</v>
      </c>
      <c r="C435">
        <v>3992</v>
      </c>
      <c r="D435">
        <v>800000</v>
      </c>
      <c r="E435">
        <v>741</v>
      </c>
      <c r="F435" s="3">
        <v>729.99313711926891</v>
      </c>
    </row>
    <row r="436" spans="1:6">
      <c r="A436">
        <v>18</v>
      </c>
      <c r="B436">
        <v>-90.025000000000006</v>
      </c>
      <c r="C436">
        <v>3992</v>
      </c>
      <c r="D436">
        <v>800000</v>
      </c>
      <c r="E436">
        <v>709</v>
      </c>
      <c r="F436" s="3">
        <v>719.93161580725257</v>
      </c>
    </row>
    <row r="437" spans="1:6">
      <c r="A437">
        <v>19</v>
      </c>
      <c r="B437">
        <v>-89.918999999999997</v>
      </c>
      <c r="C437">
        <v>3992</v>
      </c>
      <c r="D437">
        <v>800000</v>
      </c>
      <c r="E437">
        <v>754</v>
      </c>
      <c r="F437" s="3">
        <v>700.89587460456733</v>
      </c>
    </row>
    <row r="438" spans="1:6">
      <c r="A438">
        <v>20</v>
      </c>
      <c r="B438">
        <v>-89.805999999999997</v>
      </c>
      <c r="C438">
        <v>3992</v>
      </c>
      <c r="D438">
        <v>800000</v>
      </c>
      <c r="E438">
        <v>635</v>
      </c>
      <c r="F438" s="3">
        <v>675.1656313217818</v>
      </c>
    </row>
    <row r="439" spans="1:6">
      <c r="A439">
        <v>21</v>
      </c>
      <c r="B439">
        <v>-89.691000000000003</v>
      </c>
      <c r="C439">
        <v>3992</v>
      </c>
      <c r="D439">
        <v>800000</v>
      </c>
      <c r="E439">
        <v>647</v>
      </c>
      <c r="F439" s="3">
        <v>648.63233713717284</v>
      </c>
    </row>
    <row r="440" spans="1:6">
      <c r="A440">
        <v>22</v>
      </c>
      <c r="B440">
        <v>-89.576999999999998</v>
      </c>
      <c r="C440">
        <v>3992</v>
      </c>
      <c r="D440">
        <v>800000</v>
      </c>
      <c r="E440">
        <v>633</v>
      </c>
      <c r="F440" s="3">
        <v>626.24411311626136</v>
      </c>
    </row>
    <row r="441" spans="1:6">
      <c r="A441">
        <v>23</v>
      </c>
      <c r="B441">
        <v>-89.457999999999998</v>
      </c>
      <c r="C441">
        <v>3992</v>
      </c>
      <c r="D441">
        <v>800000</v>
      </c>
      <c r="E441">
        <v>608</v>
      </c>
      <c r="F441" s="3">
        <v>609.40919266761739</v>
      </c>
    </row>
    <row r="442" spans="1:6">
      <c r="A442">
        <v>24</v>
      </c>
      <c r="B442">
        <v>-89.341999999999999</v>
      </c>
      <c r="C442">
        <v>3992</v>
      </c>
      <c r="D442">
        <v>800000</v>
      </c>
      <c r="E442">
        <v>614</v>
      </c>
      <c r="F442" s="3">
        <v>599.68065730305614</v>
      </c>
    </row>
    <row r="443" spans="1:6">
      <c r="A443">
        <v>25</v>
      </c>
      <c r="B443">
        <v>-89.234999999999999</v>
      </c>
      <c r="C443">
        <v>3992</v>
      </c>
      <c r="D443">
        <v>800000</v>
      </c>
      <c r="E443">
        <v>590</v>
      </c>
      <c r="F443" s="3">
        <v>595.62334949065178</v>
      </c>
    </row>
    <row r="444" spans="1:6">
      <c r="A444">
        <v>26</v>
      </c>
      <c r="B444">
        <v>-89.13</v>
      </c>
      <c r="C444">
        <v>3992</v>
      </c>
      <c r="D444">
        <v>800000</v>
      </c>
      <c r="E444">
        <v>578</v>
      </c>
      <c r="F444" s="3">
        <v>594.99527011841485</v>
      </c>
    </row>
    <row r="445" spans="1:6">
      <c r="A445">
        <v>27</v>
      </c>
      <c r="B445">
        <v>-89.016000000000005</v>
      </c>
      <c r="C445">
        <v>3992</v>
      </c>
      <c r="D445">
        <v>800000</v>
      </c>
      <c r="E445">
        <v>597</v>
      </c>
      <c r="F445" s="3">
        <v>596.76290478266208</v>
      </c>
    </row>
    <row r="446" spans="1:6">
      <c r="A446">
        <v>28</v>
      </c>
      <c r="B446">
        <v>-88.896000000000001</v>
      </c>
      <c r="C446">
        <v>3992</v>
      </c>
      <c r="D446">
        <v>800000</v>
      </c>
      <c r="E446">
        <v>591</v>
      </c>
      <c r="F446" s="3">
        <v>600.20660211862389</v>
      </c>
    </row>
    <row r="447" spans="1:6">
      <c r="A447">
        <v>29</v>
      </c>
      <c r="B447">
        <v>-88.790999999999997</v>
      </c>
      <c r="C447">
        <v>3992</v>
      </c>
      <c r="D447">
        <v>800000</v>
      </c>
      <c r="E447">
        <v>622</v>
      </c>
      <c r="F447" s="3">
        <v>603.90627760424547</v>
      </c>
    </row>
    <row r="448" spans="1:6">
      <c r="A448">
        <v>30</v>
      </c>
      <c r="B448">
        <v>-88.671999999999997</v>
      </c>
      <c r="C448">
        <v>3992</v>
      </c>
      <c r="D448">
        <v>800000</v>
      </c>
      <c r="E448">
        <v>600</v>
      </c>
      <c r="F448" s="3">
        <v>608.45682810599533</v>
      </c>
    </row>
    <row r="449" spans="1:6">
      <c r="A449">
        <v>31</v>
      </c>
      <c r="B449">
        <v>-88.56</v>
      </c>
      <c r="C449">
        <v>3992</v>
      </c>
      <c r="D449">
        <v>800000</v>
      </c>
      <c r="E449">
        <v>627</v>
      </c>
      <c r="F449" s="3">
        <v>612.88882071712499</v>
      </c>
    </row>
    <row r="450" spans="1:6">
      <c r="A450">
        <v>32</v>
      </c>
      <c r="B450">
        <v>-88.451999999999998</v>
      </c>
      <c r="C450">
        <v>3992</v>
      </c>
      <c r="D450">
        <v>800000</v>
      </c>
      <c r="E450">
        <v>613</v>
      </c>
      <c r="F450" s="3">
        <v>617.21524900186478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85</v>
      </c>
    </row>
    <row r="456" spans="1:6">
      <c r="A456" t="s">
        <v>2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86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38</v>
      </c>
      <c r="B468" t="s">
        <v>17</v>
      </c>
      <c r="C468" t="s">
        <v>20</v>
      </c>
      <c r="D468" t="s">
        <v>37</v>
      </c>
      <c r="E468" t="s">
        <v>36</v>
      </c>
      <c r="F468" t="s">
        <v>57</v>
      </c>
    </row>
    <row r="469" spans="1:10">
      <c r="A469">
        <v>1</v>
      </c>
      <c r="B469">
        <v>-91.947999999999993</v>
      </c>
      <c r="C469">
        <v>4020</v>
      </c>
      <c r="D469">
        <v>800000</v>
      </c>
      <c r="E469">
        <v>416</v>
      </c>
      <c r="F469" s="3"/>
      <c r="J469" t="s">
        <v>115</v>
      </c>
    </row>
    <row r="470" spans="1:10">
      <c r="A470">
        <v>2</v>
      </c>
      <c r="B470">
        <v>-91.838999999999999</v>
      </c>
      <c r="C470">
        <v>4020</v>
      </c>
      <c r="D470">
        <v>800000</v>
      </c>
      <c r="E470">
        <v>410</v>
      </c>
      <c r="F470" s="3"/>
    </row>
    <row r="471" spans="1:10">
      <c r="A471">
        <v>3</v>
      </c>
      <c r="B471">
        <v>-91.724000000000004</v>
      </c>
      <c r="C471">
        <v>4020</v>
      </c>
      <c r="D471">
        <v>800000</v>
      </c>
      <c r="E471">
        <v>457</v>
      </c>
      <c r="F471" s="3"/>
    </row>
    <row r="472" spans="1:10">
      <c r="A472">
        <v>4</v>
      </c>
      <c r="B472">
        <v>-91.611999999999995</v>
      </c>
      <c r="C472">
        <v>4020</v>
      </c>
      <c r="D472">
        <v>800000</v>
      </c>
      <c r="E472">
        <v>447</v>
      </c>
      <c r="F472" s="3"/>
    </row>
    <row r="473" spans="1:10">
      <c r="A473">
        <v>5</v>
      </c>
      <c r="B473">
        <v>-91.5</v>
      </c>
      <c r="C473">
        <v>4020</v>
      </c>
      <c r="D473">
        <v>800000</v>
      </c>
      <c r="E473">
        <v>483</v>
      </c>
      <c r="F473" s="3"/>
    </row>
    <row r="474" spans="1:10">
      <c r="A474">
        <v>6</v>
      </c>
      <c r="B474">
        <v>-91.394000000000005</v>
      </c>
      <c r="C474">
        <v>4020</v>
      </c>
      <c r="D474">
        <v>800000</v>
      </c>
      <c r="E474">
        <v>485</v>
      </c>
      <c r="F474" s="3">
        <v>492.78378608753718</v>
      </c>
    </row>
    <row r="475" spans="1:10">
      <c r="A475">
        <v>7</v>
      </c>
      <c r="B475">
        <v>-91.281000000000006</v>
      </c>
      <c r="C475">
        <v>4020</v>
      </c>
      <c r="D475">
        <v>800000</v>
      </c>
      <c r="E475">
        <v>506</v>
      </c>
      <c r="F475" s="3">
        <v>503.8746668230196</v>
      </c>
    </row>
    <row r="476" spans="1:10">
      <c r="A476">
        <v>8</v>
      </c>
      <c r="B476">
        <v>-91.165000000000006</v>
      </c>
      <c r="C476">
        <v>4020</v>
      </c>
      <c r="D476">
        <v>800000</v>
      </c>
      <c r="E476">
        <v>528</v>
      </c>
      <c r="F476" s="3">
        <v>517.06166653081425</v>
      </c>
    </row>
    <row r="477" spans="1:10">
      <c r="A477">
        <v>9</v>
      </c>
      <c r="B477">
        <v>-91.049000000000007</v>
      </c>
      <c r="C477">
        <v>4020</v>
      </c>
      <c r="D477">
        <v>800000</v>
      </c>
      <c r="E477">
        <v>526</v>
      </c>
      <c r="F477" s="3">
        <v>532.1115177293309</v>
      </c>
    </row>
    <row r="478" spans="1:10">
      <c r="A478">
        <v>10</v>
      </c>
      <c r="B478">
        <v>-90.933999999999997</v>
      </c>
      <c r="C478">
        <v>4020</v>
      </c>
      <c r="D478">
        <v>800000</v>
      </c>
      <c r="E478">
        <v>575</v>
      </c>
      <c r="F478" s="3">
        <v>548.70379210914871</v>
      </c>
    </row>
    <row r="479" spans="1:10">
      <c r="A479">
        <v>11</v>
      </c>
      <c r="B479">
        <v>-90.823999999999998</v>
      </c>
      <c r="C479">
        <v>4020</v>
      </c>
      <c r="D479">
        <v>800000</v>
      </c>
      <c r="E479">
        <v>551</v>
      </c>
      <c r="F479" s="3">
        <v>565.75542799905577</v>
      </c>
    </row>
    <row r="480" spans="1:10">
      <c r="A480">
        <v>12</v>
      </c>
      <c r="B480">
        <v>-90.709000000000003</v>
      </c>
      <c r="C480">
        <v>4020</v>
      </c>
      <c r="D480">
        <v>800000</v>
      </c>
      <c r="E480">
        <v>559</v>
      </c>
      <c r="F480" s="3">
        <v>584.18026473524469</v>
      </c>
    </row>
    <row r="481" spans="1:6">
      <c r="A481">
        <v>13</v>
      </c>
      <c r="B481">
        <v>-90.594999999999999</v>
      </c>
      <c r="C481">
        <v>4020</v>
      </c>
      <c r="D481">
        <v>800000</v>
      </c>
      <c r="E481">
        <v>604</v>
      </c>
      <c r="F481" s="3">
        <v>602.19735632873176</v>
      </c>
    </row>
    <row r="482" spans="1:6">
      <c r="A482">
        <v>14</v>
      </c>
      <c r="B482">
        <v>-90.486999999999995</v>
      </c>
      <c r="C482">
        <v>4020</v>
      </c>
      <c r="D482">
        <v>800000</v>
      </c>
      <c r="E482">
        <v>624</v>
      </c>
      <c r="F482" s="3">
        <v>618.14126377704952</v>
      </c>
    </row>
    <row r="483" spans="1:6">
      <c r="A483">
        <v>15</v>
      </c>
      <c r="B483">
        <v>-90.372</v>
      </c>
      <c r="C483">
        <v>4020</v>
      </c>
      <c r="D483">
        <v>800000</v>
      </c>
      <c r="E483">
        <v>645</v>
      </c>
      <c r="F483" s="3">
        <v>632.93586283109403</v>
      </c>
    </row>
    <row r="484" spans="1:6">
      <c r="A484">
        <v>16</v>
      </c>
      <c r="B484">
        <v>-90.256</v>
      </c>
      <c r="C484">
        <v>4020</v>
      </c>
      <c r="D484">
        <v>800000</v>
      </c>
      <c r="E484">
        <v>642</v>
      </c>
      <c r="F484" s="3">
        <v>644.66762287513086</v>
      </c>
    </row>
    <row r="485" spans="1:6">
      <c r="A485">
        <v>17</v>
      </c>
      <c r="B485">
        <v>-90.14</v>
      </c>
      <c r="C485">
        <v>4020</v>
      </c>
      <c r="D485">
        <v>800000</v>
      </c>
      <c r="E485">
        <v>673</v>
      </c>
      <c r="F485" s="3">
        <v>652.51935589120512</v>
      </c>
    </row>
    <row r="486" spans="1:6">
      <c r="A486">
        <v>18</v>
      </c>
      <c r="B486">
        <v>-90.025000000000006</v>
      </c>
      <c r="C486">
        <v>4020</v>
      </c>
      <c r="D486">
        <v>800000</v>
      </c>
      <c r="E486">
        <v>638</v>
      </c>
      <c r="F486" s="3">
        <v>656.17545585116704</v>
      </c>
    </row>
    <row r="487" spans="1:6">
      <c r="A487">
        <v>19</v>
      </c>
      <c r="B487">
        <v>-89.918999999999997</v>
      </c>
      <c r="C487">
        <v>4020</v>
      </c>
      <c r="D487">
        <v>800000</v>
      </c>
      <c r="E487">
        <v>661</v>
      </c>
      <c r="F487" s="3">
        <v>656.00087363745422</v>
      </c>
    </row>
    <row r="488" spans="1:6">
      <c r="A488">
        <v>20</v>
      </c>
      <c r="B488">
        <v>-89.805999999999997</v>
      </c>
      <c r="C488">
        <v>4020</v>
      </c>
      <c r="D488">
        <v>800000</v>
      </c>
      <c r="E488">
        <v>643</v>
      </c>
      <c r="F488" s="3">
        <v>652.51999057401679</v>
      </c>
    </row>
    <row r="489" spans="1:6">
      <c r="A489">
        <v>21</v>
      </c>
      <c r="B489">
        <v>-89.691000000000003</v>
      </c>
      <c r="C489">
        <v>4020</v>
      </c>
      <c r="D489">
        <v>800000</v>
      </c>
      <c r="E489">
        <v>647</v>
      </c>
      <c r="F489" s="3">
        <v>646.25820115067563</v>
      </c>
    </row>
    <row r="490" spans="1:6">
      <c r="A490">
        <v>22</v>
      </c>
      <c r="B490">
        <v>-89.576999999999998</v>
      </c>
      <c r="C490">
        <v>4020</v>
      </c>
      <c r="D490">
        <v>800000</v>
      </c>
      <c r="E490">
        <v>627</v>
      </c>
      <c r="F490" s="3">
        <v>638.31255203599903</v>
      </c>
    </row>
    <row r="491" spans="1:6">
      <c r="A491">
        <v>23</v>
      </c>
      <c r="B491">
        <v>-89.457999999999998</v>
      </c>
      <c r="C491">
        <v>4020</v>
      </c>
      <c r="D491">
        <v>800000</v>
      </c>
      <c r="E491">
        <v>671</v>
      </c>
      <c r="F491" s="3">
        <v>629.27109977055238</v>
      </c>
    </row>
    <row r="492" spans="1:6">
      <c r="A492">
        <v>24</v>
      </c>
      <c r="B492">
        <v>-89.341999999999999</v>
      </c>
      <c r="C492">
        <v>4020</v>
      </c>
      <c r="D492">
        <v>800000</v>
      </c>
      <c r="E492">
        <v>617</v>
      </c>
      <c r="F492" s="3">
        <v>620.71485307808939</v>
      </c>
    </row>
    <row r="493" spans="1:6">
      <c r="A493">
        <v>25</v>
      </c>
      <c r="B493">
        <v>-89.234999999999999</v>
      </c>
      <c r="C493">
        <v>4020</v>
      </c>
      <c r="D493">
        <v>800000</v>
      </c>
      <c r="E493">
        <v>567</v>
      </c>
      <c r="F493" s="3">
        <v>613.73116019747636</v>
      </c>
    </row>
    <row r="494" spans="1:6">
      <c r="A494">
        <v>26</v>
      </c>
      <c r="B494">
        <v>-89.13</v>
      </c>
      <c r="C494">
        <v>4020</v>
      </c>
      <c r="D494">
        <v>800000</v>
      </c>
      <c r="E494">
        <v>604</v>
      </c>
      <c r="F494" s="3">
        <v>608.14710969037469</v>
      </c>
    </row>
    <row r="495" spans="1:6">
      <c r="A495">
        <v>27</v>
      </c>
      <c r="B495">
        <v>-89.016000000000005</v>
      </c>
      <c r="C495">
        <v>4020</v>
      </c>
      <c r="D495">
        <v>800000</v>
      </c>
      <c r="E495">
        <v>619</v>
      </c>
      <c r="F495" s="3">
        <v>603.75922074732239</v>
      </c>
    </row>
    <row r="496" spans="1:6">
      <c r="A496">
        <v>28</v>
      </c>
      <c r="B496">
        <v>-88.896000000000001</v>
      </c>
      <c r="C496">
        <v>4020</v>
      </c>
      <c r="D496">
        <v>800000</v>
      </c>
      <c r="E496">
        <v>648</v>
      </c>
      <c r="F496" s="3">
        <v>601.08885958884127</v>
      </c>
    </row>
    <row r="497" spans="1:6">
      <c r="A497">
        <v>29</v>
      </c>
      <c r="B497">
        <v>-88.790999999999997</v>
      </c>
      <c r="C497">
        <v>4020</v>
      </c>
      <c r="D497">
        <v>800000</v>
      </c>
      <c r="E497">
        <v>639</v>
      </c>
      <c r="F497" s="3">
        <v>600.29740703902087</v>
      </c>
    </row>
    <row r="498" spans="1:6">
      <c r="A498">
        <v>30</v>
      </c>
      <c r="B498">
        <v>-88.671999999999997</v>
      </c>
      <c r="C498">
        <v>4020</v>
      </c>
      <c r="D498">
        <v>800000</v>
      </c>
      <c r="E498">
        <v>552</v>
      </c>
      <c r="F498" s="3">
        <v>600.92202496601033</v>
      </c>
    </row>
    <row r="499" spans="1:6">
      <c r="A499">
        <v>31</v>
      </c>
      <c r="B499">
        <v>-88.56</v>
      </c>
      <c r="C499">
        <v>4020</v>
      </c>
      <c r="D499">
        <v>800000</v>
      </c>
      <c r="E499">
        <v>567</v>
      </c>
      <c r="F499" s="3">
        <v>602.72524231071588</v>
      </c>
    </row>
    <row r="500" spans="1:6">
      <c r="A500">
        <v>32</v>
      </c>
      <c r="B500">
        <v>-88.451999999999998</v>
      </c>
      <c r="C500">
        <v>4020</v>
      </c>
      <c r="D500">
        <v>800000</v>
      </c>
      <c r="E500">
        <v>638</v>
      </c>
      <c r="F500" s="3">
        <v>605.33205616233681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87</v>
      </c>
    </row>
    <row r="506" spans="1:6">
      <c r="A506" t="s">
        <v>2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88</v>
      </c>
    </row>
    <row r="511" spans="1:6">
      <c r="A511" t="s">
        <v>7</v>
      </c>
    </row>
    <row r="512" spans="1:6">
      <c r="A512" t="s">
        <v>8</v>
      </c>
    </row>
    <row r="513" spans="1:17">
      <c r="A513" t="s">
        <v>9</v>
      </c>
    </row>
    <row r="514" spans="1:17">
      <c r="A514" t="s">
        <v>10</v>
      </c>
    </row>
    <row r="515" spans="1:17">
      <c r="A515" t="s">
        <v>11</v>
      </c>
    </row>
    <row r="516" spans="1:17">
      <c r="A516" t="s">
        <v>0</v>
      </c>
    </row>
    <row r="517" spans="1:17">
      <c r="A517" t="s">
        <v>0</v>
      </c>
    </row>
    <row r="518" spans="1:17">
      <c r="A518" t="s">
        <v>38</v>
      </c>
      <c r="B518" t="s">
        <v>17</v>
      </c>
      <c r="C518" t="s">
        <v>20</v>
      </c>
      <c r="D518" t="s">
        <v>37</v>
      </c>
      <c r="E518" t="s">
        <v>36</v>
      </c>
      <c r="F518" t="s">
        <v>57</v>
      </c>
    </row>
    <row r="519" spans="1:17">
      <c r="A519">
        <v>1</v>
      </c>
      <c r="B519">
        <v>-91.947999999999993</v>
      </c>
      <c r="C519">
        <v>4045</v>
      </c>
      <c r="D519">
        <v>800000</v>
      </c>
      <c r="E519">
        <v>433</v>
      </c>
      <c r="F519" s="3"/>
      <c r="J519" t="s">
        <v>116</v>
      </c>
      <c r="O519">
        <v>-91.947999999999993</v>
      </c>
      <c r="P519">
        <v>408</v>
      </c>
      <c r="Q519">
        <f>AVERAGE(P519,E519)</f>
        <v>420.5</v>
      </c>
    </row>
    <row r="520" spans="1:17">
      <c r="A520">
        <v>2</v>
      </c>
      <c r="B520">
        <v>-91.838999999999999</v>
      </c>
      <c r="C520">
        <v>4045</v>
      </c>
      <c r="D520">
        <v>800000</v>
      </c>
      <c r="E520">
        <v>445</v>
      </c>
      <c r="F520" s="3"/>
      <c r="O520">
        <v>-91.838999999999999</v>
      </c>
      <c r="P520">
        <v>432</v>
      </c>
      <c r="Q520">
        <f t="shared" ref="Q520:Q550" si="0">AVERAGE(P520,E520)</f>
        <v>438.5</v>
      </c>
    </row>
    <row r="521" spans="1:17">
      <c r="A521">
        <v>3</v>
      </c>
      <c r="B521">
        <v>-91.724000000000004</v>
      </c>
      <c r="C521">
        <v>4045</v>
      </c>
      <c r="D521">
        <v>800000</v>
      </c>
      <c r="E521">
        <v>433</v>
      </c>
      <c r="F521" s="3"/>
      <c r="O521">
        <v>-91.724000000000004</v>
      </c>
      <c r="P521">
        <v>473</v>
      </c>
      <c r="Q521">
        <f t="shared" si="0"/>
        <v>453</v>
      </c>
    </row>
    <row r="522" spans="1:17">
      <c r="A522">
        <v>4</v>
      </c>
      <c r="B522">
        <v>-91.611999999999995</v>
      </c>
      <c r="C522">
        <v>4045</v>
      </c>
      <c r="D522">
        <v>800000</v>
      </c>
      <c r="E522">
        <v>456</v>
      </c>
      <c r="F522" s="3"/>
      <c r="O522">
        <v>-91.611999999999995</v>
      </c>
      <c r="P522">
        <v>474</v>
      </c>
      <c r="Q522">
        <f t="shared" si="0"/>
        <v>465</v>
      </c>
    </row>
    <row r="523" spans="1:17">
      <c r="A523">
        <v>5</v>
      </c>
      <c r="B523">
        <v>-91.5</v>
      </c>
      <c r="C523">
        <v>4045</v>
      </c>
      <c r="D523">
        <v>800000</v>
      </c>
      <c r="E523">
        <v>493</v>
      </c>
      <c r="F523" s="3"/>
      <c r="O523">
        <v>-91.5</v>
      </c>
      <c r="P523">
        <v>472</v>
      </c>
      <c r="Q523">
        <f t="shared" si="0"/>
        <v>482.5</v>
      </c>
    </row>
    <row r="524" spans="1:17">
      <c r="A524">
        <v>6</v>
      </c>
      <c r="B524">
        <v>-91.394000000000005</v>
      </c>
      <c r="C524">
        <v>4045</v>
      </c>
      <c r="D524">
        <v>800000</v>
      </c>
      <c r="E524">
        <v>455</v>
      </c>
      <c r="F524" s="3">
        <v>477.00213236142804</v>
      </c>
      <c r="O524">
        <v>-91.394000000000005</v>
      </c>
      <c r="P524">
        <v>515</v>
      </c>
      <c r="Q524">
        <f t="shared" si="0"/>
        <v>485</v>
      </c>
    </row>
    <row r="525" spans="1:17">
      <c r="A525">
        <v>7</v>
      </c>
      <c r="B525">
        <v>-91.281000000000006</v>
      </c>
      <c r="C525">
        <v>4045</v>
      </c>
      <c r="D525">
        <v>800000</v>
      </c>
      <c r="E525">
        <v>538</v>
      </c>
      <c r="F525" s="3">
        <v>493.1339065363635</v>
      </c>
      <c r="O525">
        <v>-91.281000000000006</v>
      </c>
      <c r="P525">
        <v>533</v>
      </c>
      <c r="Q525">
        <f t="shared" si="0"/>
        <v>535.5</v>
      </c>
    </row>
    <row r="526" spans="1:17">
      <c r="A526">
        <v>8</v>
      </c>
      <c r="B526">
        <v>-91.165000000000006</v>
      </c>
      <c r="C526">
        <v>4045</v>
      </c>
      <c r="D526">
        <v>800000</v>
      </c>
      <c r="E526">
        <v>480</v>
      </c>
      <c r="F526" s="3">
        <v>511.49645328021006</v>
      </c>
      <c r="O526">
        <v>-91.165000000000006</v>
      </c>
      <c r="P526">
        <v>561</v>
      </c>
      <c r="Q526">
        <f t="shared" si="0"/>
        <v>520.5</v>
      </c>
    </row>
    <row r="527" spans="1:17">
      <c r="A527">
        <v>9</v>
      </c>
      <c r="B527">
        <v>-91.049000000000007</v>
      </c>
      <c r="C527">
        <v>4045</v>
      </c>
      <c r="D527">
        <v>800000</v>
      </c>
      <c r="E527">
        <v>561</v>
      </c>
      <c r="F527" s="3">
        <v>531.36393582615722</v>
      </c>
      <c r="O527">
        <v>-91.049000000000007</v>
      </c>
      <c r="P527">
        <v>557</v>
      </c>
      <c r="Q527">
        <f t="shared" si="0"/>
        <v>559</v>
      </c>
    </row>
    <row r="528" spans="1:17">
      <c r="A528">
        <v>10</v>
      </c>
      <c r="B528">
        <v>-90.933999999999997</v>
      </c>
      <c r="C528">
        <v>4045</v>
      </c>
      <c r="D528">
        <v>800000</v>
      </c>
      <c r="E528">
        <v>552</v>
      </c>
      <c r="F528" s="3">
        <v>551.98119512170456</v>
      </c>
      <c r="O528">
        <v>-90.933999999999997</v>
      </c>
      <c r="P528">
        <v>545</v>
      </c>
      <c r="Q528">
        <f t="shared" si="0"/>
        <v>548.5</v>
      </c>
    </row>
    <row r="529" spans="1:17">
      <c r="A529">
        <v>11</v>
      </c>
      <c r="B529">
        <v>-90.823999999999998</v>
      </c>
      <c r="C529">
        <v>4045</v>
      </c>
      <c r="D529">
        <v>800000</v>
      </c>
      <c r="E529">
        <v>579</v>
      </c>
      <c r="F529" s="3">
        <v>571.83362891812067</v>
      </c>
      <c r="O529">
        <v>-90.823999999999998</v>
      </c>
      <c r="P529">
        <v>611</v>
      </c>
      <c r="Q529">
        <f t="shared" si="0"/>
        <v>595</v>
      </c>
    </row>
    <row r="530" spans="1:17">
      <c r="A530">
        <v>12</v>
      </c>
      <c r="B530">
        <v>-90.709000000000003</v>
      </c>
      <c r="C530">
        <v>4045</v>
      </c>
      <c r="D530">
        <v>800000</v>
      </c>
      <c r="E530">
        <v>570</v>
      </c>
      <c r="F530" s="3">
        <v>591.80499783506457</v>
      </c>
      <c r="O530">
        <v>-90.709000000000003</v>
      </c>
      <c r="P530">
        <v>583</v>
      </c>
      <c r="Q530">
        <f t="shared" si="0"/>
        <v>576.5</v>
      </c>
    </row>
    <row r="531" spans="1:17">
      <c r="A531">
        <v>13</v>
      </c>
      <c r="B531">
        <v>-90.594999999999999</v>
      </c>
      <c r="C531">
        <v>4045</v>
      </c>
      <c r="D531">
        <v>800000</v>
      </c>
      <c r="E531">
        <v>621</v>
      </c>
      <c r="F531" s="3">
        <v>609.81414455256891</v>
      </c>
      <c r="O531">
        <v>-90.594999999999999</v>
      </c>
      <c r="P531">
        <v>628</v>
      </c>
      <c r="Q531">
        <f t="shared" si="0"/>
        <v>624.5</v>
      </c>
    </row>
    <row r="532" spans="1:17">
      <c r="A532">
        <v>14</v>
      </c>
      <c r="B532">
        <v>-90.486999999999995</v>
      </c>
      <c r="C532">
        <v>4045</v>
      </c>
      <c r="D532">
        <v>800000</v>
      </c>
      <c r="E532">
        <v>616</v>
      </c>
      <c r="F532" s="3">
        <v>624.36236008707954</v>
      </c>
      <c r="O532">
        <v>-90.486999999999995</v>
      </c>
      <c r="P532">
        <v>600</v>
      </c>
      <c r="Q532">
        <f t="shared" si="0"/>
        <v>608</v>
      </c>
    </row>
    <row r="533" spans="1:17">
      <c r="A533">
        <v>15</v>
      </c>
      <c r="B533">
        <v>-90.372</v>
      </c>
      <c r="C533">
        <v>4045</v>
      </c>
      <c r="D533">
        <v>800000</v>
      </c>
      <c r="E533">
        <v>635</v>
      </c>
      <c r="F533" s="3">
        <v>636.39967609836117</v>
      </c>
      <c r="O533">
        <v>-90.372</v>
      </c>
      <c r="P533">
        <v>689</v>
      </c>
      <c r="Q533">
        <f t="shared" si="0"/>
        <v>662</v>
      </c>
    </row>
    <row r="534" spans="1:17">
      <c r="A534">
        <v>16</v>
      </c>
      <c r="B534">
        <v>-90.256</v>
      </c>
      <c r="C534">
        <v>4045</v>
      </c>
      <c r="D534">
        <v>800000</v>
      </c>
      <c r="E534">
        <v>650</v>
      </c>
      <c r="F534" s="3">
        <v>644.41534731822514</v>
      </c>
      <c r="O534">
        <v>-90.256</v>
      </c>
      <c r="P534">
        <v>641</v>
      </c>
      <c r="Q534">
        <f t="shared" si="0"/>
        <v>645.5</v>
      </c>
    </row>
    <row r="535" spans="1:17">
      <c r="A535">
        <v>17</v>
      </c>
      <c r="B535">
        <v>-90.14</v>
      </c>
      <c r="C535">
        <v>4045</v>
      </c>
      <c r="D535">
        <v>800000</v>
      </c>
      <c r="E535">
        <v>619</v>
      </c>
      <c r="F535" s="3">
        <v>648.12988893379259</v>
      </c>
      <c r="O535">
        <v>-90.14</v>
      </c>
      <c r="P535">
        <v>705</v>
      </c>
      <c r="Q535">
        <f t="shared" si="0"/>
        <v>662</v>
      </c>
    </row>
    <row r="536" spans="1:17">
      <c r="A536">
        <v>18</v>
      </c>
      <c r="B536">
        <v>-90.025000000000006</v>
      </c>
      <c r="C536">
        <v>4045</v>
      </c>
      <c r="D536">
        <v>800000</v>
      </c>
      <c r="E536">
        <v>635</v>
      </c>
      <c r="F536" s="3">
        <v>647.81075751652497</v>
      </c>
      <c r="O536">
        <v>-90.025000000000006</v>
      </c>
      <c r="P536">
        <v>658</v>
      </c>
      <c r="Q536">
        <f t="shared" si="0"/>
        <v>646.5</v>
      </c>
    </row>
    <row r="537" spans="1:17">
      <c r="A537">
        <v>19</v>
      </c>
      <c r="B537">
        <v>-89.918999999999997</v>
      </c>
      <c r="C537">
        <v>4045</v>
      </c>
      <c r="D537">
        <v>800000</v>
      </c>
      <c r="E537">
        <v>671</v>
      </c>
      <c r="F537" s="3">
        <v>644.50127031320733</v>
      </c>
      <c r="O537">
        <v>-89.918999999999997</v>
      </c>
      <c r="P537">
        <v>685</v>
      </c>
      <c r="Q537">
        <f t="shared" si="0"/>
        <v>678</v>
      </c>
    </row>
    <row r="538" spans="1:17">
      <c r="A538">
        <v>20</v>
      </c>
      <c r="B538">
        <v>-89.805999999999997</v>
      </c>
      <c r="C538">
        <v>4045</v>
      </c>
      <c r="D538">
        <v>800000</v>
      </c>
      <c r="E538">
        <v>699</v>
      </c>
      <c r="F538" s="3">
        <v>638.5649879930711</v>
      </c>
      <c r="O538">
        <v>-89.805999999999997</v>
      </c>
      <c r="P538">
        <v>648</v>
      </c>
      <c r="Q538">
        <f t="shared" si="0"/>
        <v>673.5</v>
      </c>
    </row>
    <row r="539" spans="1:17">
      <c r="A539">
        <v>21</v>
      </c>
      <c r="B539">
        <v>-89.691000000000003</v>
      </c>
      <c r="C539">
        <v>4045</v>
      </c>
      <c r="D539">
        <v>800000</v>
      </c>
      <c r="E539">
        <v>628</v>
      </c>
      <c r="F539" s="3">
        <v>630.93564361045162</v>
      </c>
      <c r="O539">
        <v>-89.691000000000003</v>
      </c>
      <c r="P539">
        <v>656</v>
      </c>
      <c r="Q539">
        <f t="shared" si="0"/>
        <v>642</v>
      </c>
    </row>
    <row r="540" spans="1:17">
      <c r="A540">
        <v>22</v>
      </c>
      <c r="B540">
        <v>-89.576999999999998</v>
      </c>
      <c r="C540">
        <v>4045</v>
      </c>
      <c r="D540">
        <v>800000</v>
      </c>
      <c r="E540">
        <v>614</v>
      </c>
      <c r="F540" s="3">
        <v>622.79215138271024</v>
      </c>
      <c r="O540">
        <v>-89.576999999999998</v>
      </c>
      <c r="P540">
        <v>630</v>
      </c>
      <c r="Q540">
        <f t="shared" si="0"/>
        <v>622</v>
      </c>
    </row>
    <row r="541" spans="1:17">
      <c r="A541">
        <v>23</v>
      </c>
      <c r="B541">
        <v>-89.457999999999998</v>
      </c>
      <c r="C541">
        <v>4045</v>
      </c>
      <c r="D541">
        <v>800000</v>
      </c>
      <c r="E541">
        <v>593</v>
      </c>
      <c r="F541" s="3">
        <v>614.65099465480603</v>
      </c>
      <c r="O541">
        <v>-89.457999999999998</v>
      </c>
      <c r="P541">
        <v>719</v>
      </c>
      <c r="Q541">
        <f t="shared" si="0"/>
        <v>656</v>
      </c>
    </row>
    <row r="542" spans="1:17">
      <c r="A542">
        <v>24</v>
      </c>
      <c r="B542">
        <v>-89.341999999999999</v>
      </c>
      <c r="C542">
        <v>4045</v>
      </c>
      <c r="D542">
        <v>800000</v>
      </c>
      <c r="E542">
        <v>572</v>
      </c>
      <c r="F542" s="3">
        <v>607.83282720957902</v>
      </c>
      <c r="O542">
        <v>-89.341999999999999</v>
      </c>
      <c r="P542">
        <v>630</v>
      </c>
      <c r="Q542">
        <f t="shared" si="0"/>
        <v>601</v>
      </c>
    </row>
    <row r="543" spans="1:17">
      <c r="A543">
        <v>25</v>
      </c>
      <c r="B543">
        <v>-89.234999999999999</v>
      </c>
      <c r="C543">
        <v>4045</v>
      </c>
      <c r="D543">
        <v>800000</v>
      </c>
      <c r="E543">
        <v>619</v>
      </c>
      <c r="F543" s="3">
        <v>602.96892033205745</v>
      </c>
      <c r="O543">
        <v>-89.234999999999999</v>
      </c>
      <c r="P543">
        <v>579</v>
      </c>
      <c r="Q543">
        <f t="shared" si="0"/>
        <v>599</v>
      </c>
    </row>
    <row r="544" spans="1:17">
      <c r="A544">
        <v>26</v>
      </c>
      <c r="B544">
        <v>-89.13</v>
      </c>
      <c r="C544">
        <v>4045</v>
      </c>
      <c r="D544">
        <v>800000</v>
      </c>
      <c r="E544">
        <v>625</v>
      </c>
      <c r="F544" s="3">
        <v>599.73753607897345</v>
      </c>
      <c r="O544">
        <v>-89.13</v>
      </c>
      <c r="P544">
        <v>607</v>
      </c>
      <c r="Q544">
        <f t="shared" si="0"/>
        <v>616</v>
      </c>
    </row>
    <row r="545" spans="1:17">
      <c r="A545">
        <v>27</v>
      </c>
      <c r="B545">
        <v>-89.016000000000005</v>
      </c>
      <c r="C545">
        <v>4045</v>
      </c>
      <c r="D545">
        <v>800000</v>
      </c>
      <c r="E545">
        <v>566</v>
      </c>
      <c r="F545" s="3">
        <v>598.01025140027434</v>
      </c>
      <c r="O545">
        <v>-89.016000000000005</v>
      </c>
      <c r="P545">
        <v>599</v>
      </c>
      <c r="Q545">
        <f t="shared" si="0"/>
        <v>582.5</v>
      </c>
    </row>
    <row r="546" spans="1:17">
      <c r="A546">
        <v>28</v>
      </c>
      <c r="B546">
        <v>-88.896000000000001</v>
      </c>
      <c r="C546">
        <v>4045</v>
      </c>
      <c r="D546">
        <v>800000</v>
      </c>
      <c r="E546">
        <v>641</v>
      </c>
      <c r="F546" s="3">
        <v>598.0873915533225</v>
      </c>
      <c r="O546">
        <v>-88.896000000000001</v>
      </c>
      <c r="P546">
        <v>592</v>
      </c>
      <c r="Q546">
        <f t="shared" si="0"/>
        <v>616.5</v>
      </c>
    </row>
    <row r="547" spans="1:17">
      <c r="A547">
        <v>29</v>
      </c>
      <c r="B547">
        <v>-88.790999999999997</v>
      </c>
      <c r="C547">
        <v>4045</v>
      </c>
      <c r="D547">
        <v>800000</v>
      </c>
      <c r="E547">
        <v>606</v>
      </c>
      <c r="F547" s="3">
        <v>599.56435722889501</v>
      </c>
      <c r="O547">
        <v>-88.790999999999997</v>
      </c>
      <c r="P547">
        <v>666</v>
      </c>
      <c r="Q547">
        <f t="shared" si="0"/>
        <v>636</v>
      </c>
    </row>
    <row r="548" spans="1:17">
      <c r="A548">
        <v>30</v>
      </c>
      <c r="B548">
        <v>-88.671999999999997</v>
      </c>
      <c r="C548">
        <v>4045</v>
      </c>
      <c r="D548">
        <v>800000</v>
      </c>
      <c r="E548">
        <v>569</v>
      </c>
      <c r="F548" s="3">
        <v>602.55953755480095</v>
      </c>
      <c r="O548">
        <v>-88.671999999999997</v>
      </c>
      <c r="P548">
        <v>645</v>
      </c>
      <c r="Q548">
        <f t="shared" si="0"/>
        <v>607</v>
      </c>
    </row>
    <row r="549" spans="1:17">
      <c r="A549">
        <v>31</v>
      </c>
      <c r="B549">
        <v>-88.56</v>
      </c>
      <c r="C549">
        <v>4045</v>
      </c>
      <c r="D549">
        <v>800000</v>
      </c>
      <c r="E549">
        <v>585</v>
      </c>
      <c r="F549" s="3">
        <v>606.39498884834643</v>
      </c>
      <c r="O549">
        <v>-88.56</v>
      </c>
      <c r="P549">
        <v>653</v>
      </c>
      <c r="Q549">
        <f t="shared" si="0"/>
        <v>619</v>
      </c>
    </row>
    <row r="550" spans="1:17">
      <c r="A550">
        <v>32</v>
      </c>
      <c r="B550">
        <v>-88.451999999999998</v>
      </c>
      <c r="C550">
        <v>4045</v>
      </c>
      <c r="D550">
        <v>800000</v>
      </c>
      <c r="E550">
        <v>650</v>
      </c>
      <c r="F550" s="3">
        <v>610.79765637008973</v>
      </c>
      <c r="O550">
        <v>-88.451999999999998</v>
      </c>
      <c r="P550">
        <v>631</v>
      </c>
      <c r="Q550">
        <f t="shared" si="0"/>
        <v>640.5</v>
      </c>
    </row>
    <row r="551" spans="1:17">
      <c r="A551" t="s">
        <v>0</v>
      </c>
    </row>
    <row r="552" spans="1:17">
      <c r="A552" t="s">
        <v>0</v>
      </c>
    </row>
    <row r="553" spans="1:17">
      <c r="A553" t="s">
        <v>0</v>
      </c>
    </row>
    <row r="554" spans="1:17">
      <c r="A554" t="s">
        <v>0</v>
      </c>
    </row>
    <row r="555" spans="1:17">
      <c r="A555" t="s">
        <v>89</v>
      </c>
    </row>
    <row r="556" spans="1:17">
      <c r="A556" t="s">
        <v>2</v>
      </c>
    </row>
    <row r="557" spans="1:17">
      <c r="A557" t="s">
        <v>3</v>
      </c>
    </row>
    <row r="558" spans="1:17">
      <c r="A558" t="s">
        <v>4</v>
      </c>
    </row>
    <row r="559" spans="1:17">
      <c r="A559" t="s">
        <v>5</v>
      </c>
    </row>
    <row r="560" spans="1:17">
      <c r="A560" t="s">
        <v>90</v>
      </c>
    </row>
    <row r="561" spans="1:15">
      <c r="A561" t="s">
        <v>7</v>
      </c>
    </row>
    <row r="562" spans="1:15">
      <c r="A562" t="s">
        <v>8</v>
      </c>
    </row>
    <row r="563" spans="1:15">
      <c r="A563" t="s">
        <v>9</v>
      </c>
    </row>
    <row r="564" spans="1:15">
      <c r="A564" t="s">
        <v>10</v>
      </c>
    </row>
    <row r="565" spans="1:15">
      <c r="A565" t="s">
        <v>11</v>
      </c>
    </row>
    <row r="566" spans="1:15">
      <c r="A566" t="s">
        <v>0</v>
      </c>
    </row>
    <row r="567" spans="1:15">
      <c r="A567" t="s">
        <v>0</v>
      </c>
    </row>
    <row r="568" spans="1:15">
      <c r="A568" t="s">
        <v>38</v>
      </c>
      <c r="B568" t="s">
        <v>17</v>
      </c>
      <c r="C568" t="s">
        <v>20</v>
      </c>
      <c r="D568" t="s">
        <v>37</v>
      </c>
      <c r="E568" t="s">
        <v>36</v>
      </c>
      <c r="F568" t="s">
        <v>57</v>
      </c>
    </row>
    <row r="569" spans="1:15">
      <c r="A569">
        <v>1</v>
      </c>
      <c r="B569">
        <v>-91.947999999999993</v>
      </c>
      <c r="C569">
        <v>4050</v>
      </c>
      <c r="D569">
        <v>800000</v>
      </c>
      <c r="E569">
        <v>399</v>
      </c>
      <c r="F569" s="3"/>
      <c r="J569" t="s">
        <v>117</v>
      </c>
      <c r="N569">
        <v>-91.947999999999993</v>
      </c>
      <c r="O569">
        <v>442.4</v>
      </c>
    </row>
    <row r="570" spans="1:15">
      <c r="A570">
        <v>2</v>
      </c>
      <c r="B570">
        <v>-91.838999999999999</v>
      </c>
      <c r="C570">
        <v>4050</v>
      </c>
      <c r="D570">
        <v>800000</v>
      </c>
      <c r="E570">
        <v>422</v>
      </c>
      <c r="F570" s="3"/>
      <c r="N570">
        <v>-91.838999999999999</v>
      </c>
      <c r="O570">
        <v>445.6</v>
      </c>
    </row>
    <row r="571" spans="1:15">
      <c r="A571">
        <v>3</v>
      </c>
      <c r="B571">
        <v>-91.724000000000004</v>
      </c>
      <c r="C571">
        <v>4050</v>
      </c>
      <c r="D571">
        <v>800000</v>
      </c>
      <c r="E571">
        <v>425</v>
      </c>
      <c r="F571" s="3"/>
      <c r="N571">
        <v>-91.724000000000004</v>
      </c>
      <c r="O571">
        <v>471.2</v>
      </c>
    </row>
    <row r="572" spans="1:15">
      <c r="A572">
        <v>4</v>
      </c>
      <c r="B572">
        <v>-91.611999999999995</v>
      </c>
      <c r="C572">
        <v>4050</v>
      </c>
      <c r="D572">
        <v>800000</v>
      </c>
      <c r="E572">
        <v>456</v>
      </c>
      <c r="F572" s="3"/>
      <c r="N572">
        <v>-91.611999999999995</v>
      </c>
      <c r="O572">
        <v>461.6</v>
      </c>
    </row>
    <row r="573" spans="1:15">
      <c r="A573">
        <v>5</v>
      </c>
      <c r="B573">
        <v>-91.5</v>
      </c>
      <c r="C573">
        <v>4050</v>
      </c>
      <c r="D573">
        <v>800000</v>
      </c>
      <c r="E573">
        <v>498</v>
      </c>
      <c r="F573" s="3"/>
      <c r="N573">
        <v>-91.5</v>
      </c>
      <c r="O573">
        <v>486.4</v>
      </c>
    </row>
    <row r="574" spans="1:15">
      <c r="A574">
        <v>6</v>
      </c>
      <c r="B574">
        <v>-91.394000000000005</v>
      </c>
      <c r="C574">
        <v>4050</v>
      </c>
      <c r="D574">
        <v>800000</v>
      </c>
      <c r="E574">
        <v>545</v>
      </c>
      <c r="F574" s="3"/>
      <c r="N574">
        <v>-91.394000000000005</v>
      </c>
      <c r="O574">
        <v>508.8</v>
      </c>
    </row>
    <row r="575" spans="1:15">
      <c r="A575">
        <v>7</v>
      </c>
      <c r="B575">
        <v>-91.281000000000006</v>
      </c>
      <c r="C575">
        <v>4050</v>
      </c>
      <c r="D575">
        <v>800000</v>
      </c>
      <c r="E575">
        <v>518</v>
      </c>
      <c r="F575" s="3"/>
      <c r="N575">
        <v>-91.281000000000006</v>
      </c>
      <c r="O575">
        <v>529.6</v>
      </c>
    </row>
    <row r="576" spans="1:15">
      <c r="A576">
        <v>8</v>
      </c>
      <c r="B576">
        <v>-91.165000000000006</v>
      </c>
      <c r="C576">
        <v>4050</v>
      </c>
      <c r="D576">
        <v>800000</v>
      </c>
      <c r="E576">
        <v>504</v>
      </c>
      <c r="F576" s="3"/>
      <c r="N576">
        <v>-91.165000000000006</v>
      </c>
      <c r="O576">
        <v>527.20000000000005</v>
      </c>
    </row>
    <row r="577" spans="1:15">
      <c r="A577">
        <v>9</v>
      </c>
      <c r="B577">
        <v>-91.049000000000007</v>
      </c>
      <c r="C577">
        <v>4050</v>
      </c>
      <c r="D577">
        <v>800000</v>
      </c>
      <c r="E577">
        <v>560</v>
      </c>
      <c r="F577" s="3"/>
      <c r="N577">
        <v>-91.049000000000007</v>
      </c>
      <c r="O577">
        <v>557.6</v>
      </c>
    </row>
    <row r="578" spans="1:15">
      <c r="A578">
        <v>10</v>
      </c>
      <c r="B578">
        <v>-90.933999999999997</v>
      </c>
      <c r="C578">
        <v>4050</v>
      </c>
      <c r="D578">
        <v>800000</v>
      </c>
      <c r="E578">
        <v>520</v>
      </c>
      <c r="F578" s="3"/>
      <c r="N578">
        <v>-90.933999999999997</v>
      </c>
      <c r="O578">
        <v>561.6</v>
      </c>
    </row>
    <row r="579" spans="1:15">
      <c r="A579">
        <v>11</v>
      </c>
      <c r="B579">
        <v>-90.823999999999998</v>
      </c>
      <c r="C579">
        <v>4050</v>
      </c>
      <c r="D579">
        <v>800000</v>
      </c>
      <c r="E579">
        <v>560</v>
      </c>
      <c r="F579" s="3"/>
      <c r="N579">
        <v>-90.823999999999998</v>
      </c>
      <c r="O579">
        <v>585.6</v>
      </c>
    </row>
    <row r="580" spans="1:15">
      <c r="A580">
        <v>12</v>
      </c>
      <c r="B580">
        <v>-90.709000000000003</v>
      </c>
      <c r="C580">
        <v>4050</v>
      </c>
      <c r="D580">
        <v>800000</v>
      </c>
      <c r="E580">
        <v>556</v>
      </c>
      <c r="F580" s="3"/>
      <c r="N580">
        <v>-90.709000000000003</v>
      </c>
      <c r="O580">
        <v>593.6</v>
      </c>
    </row>
    <row r="581" spans="1:15">
      <c r="A581">
        <v>13</v>
      </c>
      <c r="B581">
        <v>-90.594999999999999</v>
      </c>
      <c r="C581">
        <v>4050</v>
      </c>
      <c r="D581">
        <v>800000</v>
      </c>
      <c r="E581">
        <v>586</v>
      </c>
      <c r="F581" s="3"/>
      <c r="N581">
        <v>-90.594999999999999</v>
      </c>
      <c r="O581">
        <v>633.6</v>
      </c>
    </row>
    <row r="582" spans="1:15">
      <c r="A582">
        <v>14</v>
      </c>
      <c r="B582">
        <v>-90.486999999999995</v>
      </c>
      <c r="C582">
        <v>4050</v>
      </c>
      <c r="D582">
        <v>800000</v>
      </c>
      <c r="E582">
        <v>579</v>
      </c>
      <c r="F582" s="3"/>
      <c r="N582">
        <v>-90.486999999999995</v>
      </c>
      <c r="O582">
        <v>592</v>
      </c>
    </row>
    <row r="583" spans="1:15">
      <c r="A583">
        <v>15</v>
      </c>
      <c r="B583">
        <v>-90.372</v>
      </c>
      <c r="C583">
        <v>4050</v>
      </c>
      <c r="D583">
        <v>800000</v>
      </c>
      <c r="E583">
        <v>626</v>
      </c>
      <c r="F583" s="3"/>
      <c r="N583">
        <v>-90.372</v>
      </c>
      <c r="O583">
        <v>648</v>
      </c>
    </row>
    <row r="584" spans="1:15">
      <c r="A584">
        <v>16</v>
      </c>
      <c r="B584">
        <v>-90.256</v>
      </c>
      <c r="C584">
        <v>4050</v>
      </c>
      <c r="D584">
        <v>800000</v>
      </c>
      <c r="E584">
        <v>645</v>
      </c>
      <c r="F584" s="3"/>
      <c r="N584">
        <v>-90.256</v>
      </c>
      <c r="O584">
        <v>663.2</v>
      </c>
    </row>
    <row r="585" spans="1:15">
      <c r="A585">
        <v>17</v>
      </c>
      <c r="B585">
        <v>-90.14</v>
      </c>
      <c r="C585">
        <v>4050</v>
      </c>
      <c r="D585">
        <v>800000</v>
      </c>
      <c r="E585">
        <v>665</v>
      </c>
      <c r="F585" s="3"/>
      <c r="N585">
        <v>-90.14</v>
      </c>
      <c r="O585">
        <v>652.79999999999995</v>
      </c>
    </row>
    <row r="586" spans="1:15">
      <c r="A586">
        <v>18</v>
      </c>
      <c r="B586">
        <v>-90.025000000000006</v>
      </c>
      <c r="C586">
        <v>4050</v>
      </c>
      <c r="D586">
        <v>800000</v>
      </c>
      <c r="E586">
        <v>584</v>
      </c>
      <c r="F586" s="3"/>
      <c r="N586">
        <v>-90.025000000000006</v>
      </c>
      <c r="O586">
        <v>627.20000000000005</v>
      </c>
    </row>
    <row r="587" spans="1:15">
      <c r="A587">
        <v>19</v>
      </c>
      <c r="B587">
        <v>-89.918999999999997</v>
      </c>
      <c r="C587">
        <v>4050</v>
      </c>
      <c r="D587">
        <v>800000</v>
      </c>
      <c r="E587">
        <v>694</v>
      </c>
      <c r="F587" s="3"/>
      <c r="N587">
        <v>-89.918999999999997</v>
      </c>
      <c r="O587">
        <v>620</v>
      </c>
    </row>
    <row r="588" spans="1:15">
      <c r="A588">
        <v>20</v>
      </c>
      <c r="B588">
        <v>-89.805999999999997</v>
      </c>
      <c r="C588">
        <v>4050</v>
      </c>
      <c r="D588">
        <v>800000</v>
      </c>
      <c r="E588">
        <v>659</v>
      </c>
      <c r="F588" s="3"/>
      <c r="N588">
        <v>-89.805999999999997</v>
      </c>
      <c r="O588">
        <v>641.6</v>
      </c>
    </row>
    <row r="589" spans="1:15">
      <c r="A589">
        <v>21</v>
      </c>
      <c r="B589">
        <v>-89.691000000000003</v>
      </c>
      <c r="C589">
        <v>4050</v>
      </c>
      <c r="D589">
        <v>800000</v>
      </c>
      <c r="E589">
        <v>618</v>
      </c>
      <c r="F589" s="3"/>
      <c r="N589">
        <v>-89.691000000000003</v>
      </c>
      <c r="O589">
        <v>639.20000000000005</v>
      </c>
    </row>
    <row r="590" spans="1:15">
      <c r="A590">
        <v>22</v>
      </c>
      <c r="B590">
        <v>-89.576999999999998</v>
      </c>
      <c r="C590">
        <v>4050</v>
      </c>
      <c r="D590">
        <v>800000</v>
      </c>
      <c r="E590">
        <v>610</v>
      </c>
      <c r="F590" s="3"/>
      <c r="N590">
        <v>-89.576999999999998</v>
      </c>
      <c r="O590">
        <v>641.6</v>
      </c>
    </row>
    <row r="591" spans="1:15">
      <c r="A591">
        <v>23</v>
      </c>
      <c r="B591">
        <v>-89.457999999999998</v>
      </c>
      <c r="C591">
        <v>4050</v>
      </c>
      <c r="D591">
        <v>800000</v>
      </c>
      <c r="E591">
        <v>622</v>
      </c>
      <c r="F591" s="3"/>
      <c r="N591">
        <v>-89.457999999999998</v>
      </c>
      <c r="O591">
        <v>623.20000000000005</v>
      </c>
    </row>
    <row r="592" spans="1:15">
      <c r="A592">
        <v>24</v>
      </c>
      <c r="B592">
        <v>-89.341999999999999</v>
      </c>
      <c r="C592">
        <v>4050</v>
      </c>
      <c r="D592">
        <v>800000</v>
      </c>
      <c r="E592">
        <v>602</v>
      </c>
      <c r="F592" s="3"/>
      <c r="N592">
        <v>-89.341999999999999</v>
      </c>
      <c r="O592">
        <v>631.20000000000005</v>
      </c>
    </row>
    <row r="593" spans="1:15">
      <c r="A593">
        <v>25</v>
      </c>
      <c r="B593">
        <v>-89.234999999999999</v>
      </c>
      <c r="C593">
        <v>4050</v>
      </c>
      <c r="D593">
        <v>800000</v>
      </c>
      <c r="E593">
        <v>587</v>
      </c>
      <c r="F593" s="3"/>
      <c r="N593">
        <v>-89.234999999999999</v>
      </c>
      <c r="O593">
        <v>613.6</v>
      </c>
    </row>
    <row r="594" spans="1:15">
      <c r="A594">
        <v>26</v>
      </c>
      <c r="B594">
        <v>-89.13</v>
      </c>
      <c r="C594">
        <v>4050</v>
      </c>
      <c r="D594">
        <v>800000</v>
      </c>
      <c r="E594">
        <v>586</v>
      </c>
      <c r="F594" s="3"/>
      <c r="N594">
        <v>-89.13</v>
      </c>
      <c r="O594">
        <v>608.79999999999995</v>
      </c>
    </row>
    <row r="595" spans="1:15">
      <c r="A595">
        <v>27</v>
      </c>
      <c r="B595">
        <v>-89.016000000000005</v>
      </c>
      <c r="C595">
        <v>4050</v>
      </c>
      <c r="D595">
        <v>800000</v>
      </c>
      <c r="E595">
        <v>607</v>
      </c>
      <c r="F595" s="3"/>
      <c r="N595">
        <v>-89.016000000000005</v>
      </c>
      <c r="O595">
        <v>588</v>
      </c>
    </row>
    <row r="596" spans="1:15">
      <c r="A596">
        <v>28</v>
      </c>
      <c r="B596">
        <v>-88.896000000000001</v>
      </c>
      <c r="C596">
        <v>4050</v>
      </c>
      <c r="D596">
        <v>800000</v>
      </c>
      <c r="E596">
        <v>588</v>
      </c>
      <c r="F596" s="3"/>
      <c r="N596">
        <v>-88.896000000000001</v>
      </c>
      <c r="O596">
        <v>613.6</v>
      </c>
    </row>
    <row r="597" spans="1:15">
      <c r="A597">
        <v>29</v>
      </c>
      <c r="B597">
        <v>-88.790999999999997</v>
      </c>
      <c r="C597">
        <v>4050</v>
      </c>
      <c r="D597">
        <v>800000</v>
      </c>
      <c r="E597">
        <v>599</v>
      </c>
      <c r="F597" s="3"/>
      <c r="N597">
        <v>-88.790999999999997</v>
      </c>
      <c r="O597">
        <v>610.4</v>
      </c>
    </row>
    <row r="598" spans="1:15">
      <c r="A598">
        <v>30</v>
      </c>
      <c r="B598">
        <v>-88.671999999999997</v>
      </c>
      <c r="C598">
        <v>4050</v>
      </c>
      <c r="D598">
        <v>800000</v>
      </c>
      <c r="E598">
        <v>585</v>
      </c>
      <c r="F598" s="3"/>
      <c r="N598">
        <v>-88.671999999999997</v>
      </c>
      <c r="O598">
        <v>582.4</v>
      </c>
    </row>
    <row r="599" spans="1:15">
      <c r="A599">
        <v>31</v>
      </c>
      <c r="B599">
        <v>-88.56</v>
      </c>
      <c r="C599">
        <v>4050</v>
      </c>
      <c r="D599">
        <v>800000</v>
      </c>
      <c r="E599">
        <v>582</v>
      </c>
      <c r="F599" s="3"/>
      <c r="N599">
        <v>-88.56</v>
      </c>
      <c r="O599">
        <v>612</v>
      </c>
    </row>
    <row r="600" spans="1:15">
      <c r="A600">
        <v>32</v>
      </c>
      <c r="B600">
        <v>-88.451999999999998</v>
      </c>
      <c r="C600">
        <v>4050</v>
      </c>
      <c r="D600">
        <v>800000</v>
      </c>
      <c r="E600">
        <v>655</v>
      </c>
      <c r="F600" s="3"/>
      <c r="N600">
        <v>-88.451999999999998</v>
      </c>
      <c r="O600">
        <v>597.6</v>
      </c>
    </row>
    <row r="601" spans="1:15">
      <c r="A601" t="s">
        <v>0</v>
      </c>
    </row>
    <row r="602" spans="1:15">
      <c r="A602" t="s">
        <v>0</v>
      </c>
    </row>
    <row r="603" spans="1:15">
      <c r="A603" t="s">
        <v>0</v>
      </c>
    </row>
    <row r="604" spans="1:15">
      <c r="A604" t="s">
        <v>0</v>
      </c>
    </row>
    <row r="605" spans="1:15">
      <c r="A605" t="s">
        <v>91</v>
      </c>
    </row>
    <row r="606" spans="1:15">
      <c r="A606" t="s">
        <v>2</v>
      </c>
    </row>
    <row r="607" spans="1:15">
      <c r="A607" t="s">
        <v>3</v>
      </c>
    </row>
    <row r="608" spans="1:15">
      <c r="A608" t="s">
        <v>4</v>
      </c>
    </row>
    <row r="609" spans="1:10">
      <c r="A609" t="s">
        <v>5</v>
      </c>
    </row>
    <row r="610" spans="1:10">
      <c r="A610" t="s">
        <v>92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38</v>
      </c>
      <c r="B618" t="s">
        <v>17</v>
      </c>
      <c r="C618" t="s">
        <v>20</v>
      </c>
      <c r="D618" t="s">
        <v>37</v>
      </c>
      <c r="E618" t="s">
        <v>36</v>
      </c>
      <c r="F618" t="s">
        <v>57</v>
      </c>
    </row>
    <row r="619" spans="1:10">
      <c r="A619">
        <v>1</v>
      </c>
      <c r="B619">
        <v>-91.947999999999993</v>
      </c>
      <c r="C619">
        <v>4044</v>
      </c>
      <c r="D619">
        <v>800000</v>
      </c>
      <c r="E619">
        <v>406</v>
      </c>
      <c r="F619" s="3"/>
      <c r="J619" t="s">
        <v>118</v>
      </c>
    </row>
    <row r="620" spans="1:10">
      <c r="A620">
        <v>2</v>
      </c>
      <c r="B620">
        <v>-91.838999999999999</v>
      </c>
      <c r="C620">
        <v>4044</v>
      </c>
      <c r="D620">
        <v>800000</v>
      </c>
      <c r="E620">
        <v>446</v>
      </c>
      <c r="F620" s="3"/>
    </row>
    <row r="621" spans="1:10">
      <c r="A621">
        <v>3</v>
      </c>
      <c r="B621">
        <v>-91.724000000000004</v>
      </c>
      <c r="C621">
        <v>4044</v>
      </c>
      <c r="D621">
        <v>800000</v>
      </c>
      <c r="E621">
        <v>414</v>
      </c>
      <c r="F621" s="3"/>
    </row>
    <row r="622" spans="1:10">
      <c r="A622">
        <v>4</v>
      </c>
      <c r="B622">
        <v>-91.611999999999995</v>
      </c>
      <c r="C622">
        <v>4044</v>
      </c>
      <c r="D622">
        <v>800000</v>
      </c>
      <c r="E622">
        <v>457</v>
      </c>
      <c r="F622" s="3"/>
    </row>
    <row r="623" spans="1:10">
      <c r="A623">
        <v>5</v>
      </c>
      <c r="B623">
        <v>-91.5</v>
      </c>
      <c r="C623">
        <v>4044</v>
      </c>
      <c r="D623">
        <v>800000</v>
      </c>
      <c r="E623">
        <v>471</v>
      </c>
      <c r="F623" s="3"/>
    </row>
    <row r="624" spans="1:10">
      <c r="A624">
        <v>6</v>
      </c>
      <c r="B624">
        <v>-91.394000000000005</v>
      </c>
      <c r="C624">
        <v>4044</v>
      </c>
      <c r="D624">
        <v>800000</v>
      </c>
      <c r="E624">
        <v>504</v>
      </c>
      <c r="F624" s="3">
        <v>493.88562459225722</v>
      </c>
    </row>
    <row r="625" spans="1:6">
      <c r="A625">
        <v>7</v>
      </c>
      <c r="B625">
        <v>-91.281000000000006</v>
      </c>
      <c r="C625">
        <v>4044</v>
      </c>
      <c r="D625">
        <v>800000</v>
      </c>
      <c r="E625">
        <v>493</v>
      </c>
      <c r="F625" s="3">
        <v>503.20238091208688</v>
      </c>
    </row>
    <row r="626" spans="1:6">
      <c r="A626">
        <v>8</v>
      </c>
      <c r="B626">
        <v>-91.165000000000006</v>
      </c>
      <c r="C626">
        <v>4044</v>
      </c>
      <c r="D626">
        <v>800000</v>
      </c>
      <c r="E626">
        <v>523</v>
      </c>
      <c r="F626" s="3">
        <v>514.94931987658492</v>
      </c>
    </row>
    <row r="627" spans="1:6">
      <c r="A627">
        <v>9</v>
      </c>
      <c r="B627">
        <v>-91.049000000000007</v>
      </c>
      <c r="C627">
        <v>4044</v>
      </c>
      <c r="D627">
        <v>800000</v>
      </c>
      <c r="E627">
        <v>522</v>
      </c>
      <c r="F627" s="3">
        <v>529.29031508048683</v>
      </c>
    </row>
    <row r="628" spans="1:6">
      <c r="A628">
        <v>10</v>
      </c>
      <c r="B628">
        <v>-90.933999999999997</v>
      </c>
      <c r="C628">
        <v>4044</v>
      </c>
      <c r="D628">
        <v>800000</v>
      </c>
      <c r="E628">
        <v>522</v>
      </c>
      <c r="F628" s="3">
        <v>546.20779208190868</v>
      </c>
    </row>
    <row r="629" spans="1:6">
      <c r="A629">
        <v>11</v>
      </c>
      <c r="B629">
        <v>-90.823999999999998</v>
      </c>
      <c r="C629">
        <v>4044</v>
      </c>
      <c r="D629">
        <v>800000</v>
      </c>
      <c r="E629">
        <v>565</v>
      </c>
      <c r="F629" s="3">
        <v>564.6834781523994</v>
      </c>
    </row>
    <row r="630" spans="1:6">
      <c r="A630">
        <v>12</v>
      </c>
      <c r="B630">
        <v>-90.709000000000003</v>
      </c>
      <c r="C630">
        <v>4044</v>
      </c>
      <c r="D630">
        <v>800000</v>
      </c>
      <c r="E630">
        <v>612</v>
      </c>
      <c r="F630" s="3">
        <v>585.70242700122185</v>
      </c>
    </row>
    <row r="631" spans="1:6">
      <c r="A631">
        <v>13</v>
      </c>
      <c r="B631">
        <v>-90.594999999999999</v>
      </c>
      <c r="C631">
        <v>4044</v>
      </c>
      <c r="D631">
        <v>800000</v>
      </c>
      <c r="E631">
        <v>602</v>
      </c>
      <c r="F631" s="3">
        <v>607.0782532238195</v>
      </c>
    </row>
    <row r="632" spans="1:6">
      <c r="A632">
        <v>14</v>
      </c>
      <c r="B632">
        <v>-90.486999999999995</v>
      </c>
      <c r="C632">
        <v>4044</v>
      </c>
      <c r="D632">
        <v>800000</v>
      </c>
      <c r="E632">
        <v>617</v>
      </c>
      <c r="F632" s="3">
        <v>626.40408755748524</v>
      </c>
    </row>
    <row r="633" spans="1:6">
      <c r="A633">
        <v>15</v>
      </c>
      <c r="B633">
        <v>-90.372</v>
      </c>
      <c r="C633">
        <v>4044</v>
      </c>
      <c r="D633">
        <v>800000</v>
      </c>
      <c r="E633">
        <v>672</v>
      </c>
      <c r="F633" s="3">
        <v>644.30998236108485</v>
      </c>
    </row>
    <row r="634" spans="1:6">
      <c r="A634">
        <v>16</v>
      </c>
      <c r="B634">
        <v>-90.256</v>
      </c>
      <c r="C634">
        <v>4044</v>
      </c>
      <c r="D634">
        <v>800000</v>
      </c>
      <c r="E634">
        <v>613</v>
      </c>
      <c r="F634" s="3">
        <v>657.94425753672897</v>
      </c>
    </row>
    <row r="635" spans="1:6">
      <c r="A635">
        <v>17</v>
      </c>
      <c r="B635">
        <v>-90.14</v>
      </c>
      <c r="C635">
        <v>4044</v>
      </c>
      <c r="D635">
        <v>800000</v>
      </c>
      <c r="E635">
        <v>711</v>
      </c>
      <c r="F635" s="3">
        <v>665.9215107475469</v>
      </c>
    </row>
    <row r="636" spans="1:6">
      <c r="A636">
        <v>18</v>
      </c>
      <c r="B636">
        <v>-90.025000000000006</v>
      </c>
      <c r="C636">
        <v>4044</v>
      </c>
      <c r="D636">
        <v>800000</v>
      </c>
      <c r="E636">
        <v>663</v>
      </c>
      <c r="F636" s="3">
        <v>667.77822795261943</v>
      </c>
    </row>
    <row r="637" spans="1:6">
      <c r="A637">
        <v>19</v>
      </c>
      <c r="B637">
        <v>-89.918999999999997</v>
      </c>
      <c r="C637">
        <v>4044</v>
      </c>
      <c r="D637">
        <v>800000</v>
      </c>
      <c r="E637">
        <v>689</v>
      </c>
      <c r="F637" s="3">
        <v>664.45229871086121</v>
      </c>
    </row>
    <row r="638" spans="1:6">
      <c r="A638">
        <v>20</v>
      </c>
      <c r="B638">
        <v>-89.805999999999997</v>
      </c>
      <c r="C638">
        <v>4044</v>
      </c>
      <c r="D638">
        <v>800000</v>
      </c>
      <c r="E638">
        <v>635</v>
      </c>
      <c r="F638" s="3">
        <v>656.56080295343588</v>
      </c>
    </row>
    <row r="639" spans="1:6">
      <c r="A639">
        <v>21</v>
      </c>
      <c r="B639">
        <v>-89.691000000000003</v>
      </c>
      <c r="C639">
        <v>4044</v>
      </c>
      <c r="D639">
        <v>800000</v>
      </c>
      <c r="E639">
        <v>651</v>
      </c>
      <c r="F639" s="3">
        <v>645.44265491748149</v>
      </c>
    </row>
    <row r="640" spans="1:6">
      <c r="A640">
        <v>22</v>
      </c>
      <c r="B640">
        <v>-89.576999999999998</v>
      </c>
      <c r="C640">
        <v>4044</v>
      </c>
      <c r="D640">
        <v>800000</v>
      </c>
      <c r="E640">
        <v>594</v>
      </c>
      <c r="F640" s="3">
        <v>633.08446470665808</v>
      </c>
    </row>
    <row r="641" spans="1:6">
      <c r="A641">
        <v>23</v>
      </c>
      <c r="B641">
        <v>-89.457999999999998</v>
      </c>
      <c r="C641">
        <v>4044</v>
      </c>
      <c r="D641">
        <v>800000</v>
      </c>
      <c r="E641">
        <v>634</v>
      </c>
      <c r="F641" s="3">
        <v>620.51235804884402</v>
      </c>
    </row>
    <row r="642" spans="1:6">
      <c r="A642">
        <v>24</v>
      </c>
      <c r="B642">
        <v>-89.341999999999999</v>
      </c>
      <c r="C642">
        <v>4044</v>
      </c>
      <c r="D642">
        <v>800000</v>
      </c>
      <c r="E642">
        <v>575</v>
      </c>
      <c r="F642" s="3">
        <v>609.913789254878</v>
      </c>
    </row>
    <row r="643" spans="1:6">
      <c r="A643">
        <v>25</v>
      </c>
      <c r="B643">
        <v>-89.234999999999999</v>
      </c>
      <c r="C643">
        <v>4044</v>
      </c>
      <c r="D643">
        <v>800000</v>
      </c>
      <c r="E643">
        <v>648</v>
      </c>
      <c r="F643" s="3">
        <v>602.29368005148547</v>
      </c>
    </row>
    <row r="644" spans="1:6">
      <c r="A644">
        <v>26</v>
      </c>
      <c r="B644">
        <v>-89.13</v>
      </c>
      <c r="C644">
        <v>4044</v>
      </c>
      <c r="D644">
        <v>800000</v>
      </c>
      <c r="E644">
        <v>599</v>
      </c>
      <c r="F644" s="3">
        <v>597.07450603119196</v>
      </c>
    </row>
    <row r="645" spans="1:6">
      <c r="A645">
        <v>27</v>
      </c>
      <c r="B645">
        <v>-89.016000000000005</v>
      </c>
      <c r="C645">
        <v>4044</v>
      </c>
      <c r="D645">
        <v>800000</v>
      </c>
      <c r="E645">
        <v>645</v>
      </c>
      <c r="F645" s="3">
        <v>593.87026471953357</v>
      </c>
    </row>
    <row r="646" spans="1:6">
      <c r="A646">
        <v>28</v>
      </c>
      <c r="B646">
        <v>-88.896000000000001</v>
      </c>
      <c r="C646">
        <v>4044</v>
      </c>
      <c r="D646">
        <v>800000</v>
      </c>
      <c r="E646">
        <v>582</v>
      </c>
      <c r="F646" s="3">
        <v>592.91474139196532</v>
      </c>
    </row>
    <row r="647" spans="1:6">
      <c r="A647">
        <v>29</v>
      </c>
      <c r="B647">
        <v>-88.790999999999997</v>
      </c>
      <c r="C647">
        <v>4044</v>
      </c>
      <c r="D647">
        <v>800000</v>
      </c>
      <c r="E647">
        <v>620</v>
      </c>
      <c r="F647" s="3">
        <v>593.70710554461175</v>
      </c>
    </row>
    <row r="648" spans="1:6">
      <c r="A648">
        <v>30</v>
      </c>
      <c r="B648">
        <v>-88.671999999999997</v>
      </c>
      <c r="C648">
        <v>4044</v>
      </c>
      <c r="D648">
        <v>800000</v>
      </c>
      <c r="E648">
        <v>586</v>
      </c>
      <c r="F648" s="3">
        <v>595.96235781788744</v>
      </c>
    </row>
    <row r="649" spans="1:6">
      <c r="A649">
        <v>31</v>
      </c>
      <c r="B649">
        <v>-88.56</v>
      </c>
      <c r="C649">
        <v>4044</v>
      </c>
      <c r="D649">
        <v>800000</v>
      </c>
      <c r="E649">
        <v>614</v>
      </c>
      <c r="F649" s="3">
        <v>599.00129687682647</v>
      </c>
    </row>
    <row r="650" spans="1:6">
      <c r="A650">
        <v>32</v>
      </c>
      <c r="B650">
        <v>-88.451999999999998</v>
      </c>
      <c r="C650">
        <v>4044</v>
      </c>
      <c r="D650">
        <v>800000</v>
      </c>
      <c r="E650">
        <v>554</v>
      </c>
      <c r="F650" s="3">
        <v>602.4789619960053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93</v>
      </c>
    </row>
    <row r="656" spans="1:6">
      <c r="A656" t="s">
        <v>2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94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38</v>
      </c>
      <c r="B668" t="s">
        <v>17</v>
      </c>
      <c r="C668" t="s">
        <v>20</v>
      </c>
      <c r="D668" t="s">
        <v>37</v>
      </c>
      <c r="E668" t="s">
        <v>36</v>
      </c>
      <c r="F668" t="s">
        <v>57</v>
      </c>
    </row>
    <row r="669" spans="1:10">
      <c r="A669">
        <v>1</v>
      </c>
      <c r="B669">
        <v>-91.947999999999993</v>
      </c>
      <c r="C669">
        <v>4455</v>
      </c>
      <c r="D669">
        <v>800000</v>
      </c>
      <c r="E669">
        <v>418</v>
      </c>
      <c r="F669" s="3"/>
      <c r="J669" t="s">
        <v>119</v>
      </c>
    </row>
    <row r="670" spans="1:10">
      <c r="A670">
        <v>2</v>
      </c>
      <c r="B670">
        <v>-91.838999999999999</v>
      </c>
      <c r="C670">
        <v>4455</v>
      </c>
      <c r="D670">
        <v>800000</v>
      </c>
      <c r="E670">
        <v>392</v>
      </c>
      <c r="F670" s="3"/>
    </row>
    <row r="671" spans="1:10">
      <c r="A671">
        <v>3</v>
      </c>
      <c r="B671">
        <v>-91.724000000000004</v>
      </c>
      <c r="C671">
        <v>4455</v>
      </c>
      <c r="D671">
        <v>800000</v>
      </c>
      <c r="E671">
        <v>395</v>
      </c>
      <c r="F671" s="3"/>
    </row>
    <row r="672" spans="1:10">
      <c r="A672">
        <v>4</v>
      </c>
      <c r="B672">
        <v>-91.611999999999995</v>
      </c>
      <c r="C672">
        <v>4455</v>
      </c>
      <c r="D672">
        <v>800000</v>
      </c>
      <c r="E672">
        <v>463</v>
      </c>
      <c r="F672" s="3"/>
    </row>
    <row r="673" spans="1:6">
      <c r="A673">
        <v>5</v>
      </c>
      <c r="B673">
        <v>-91.5</v>
      </c>
      <c r="C673">
        <v>4455</v>
      </c>
      <c r="D673">
        <v>800000</v>
      </c>
      <c r="E673">
        <v>481</v>
      </c>
      <c r="F673" s="3"/>
    </row>
    <row r="674" spans="1:6">
      <c r="A674">
        <v>6</v>
      </c>
      <c r="B674">
        <v>-91.394000000000005</v>
      </c>
      <c r="C674">
        <v>4455</v>
      </c>
      <c r="D674">
        <v>800000</v>
      </c>
      <c r="E674">
        <v>503</v>
      </c>
      <c r="F674" s="3">
        <v>498.51116996438782</v>
      </c>
    </row>
    <row r="675" spans="1:6">
      <c r="A675">
        <v>7</v>
      </c>
      <c r="B675">
        <v>-91.281000000000006</v>
      </c>
      <c r="C675">
        <v>4455</v>
      </c>
      <c r="D675">
        <v>800000</v>
      </c>
      <c r="E675">
        <v>496</v>
      </c>
      <c r="F675" s="3">
        <v>509.5862251818304</v>
      </c>
    </row>
    <row r="676" spans="1:6">
      <c r="A676">
        <v>8</v>
      </c>
      <c r="B676">
        <v>-91.165000000000006</v>
      </c>
      <c r="C676">
        <v>4455</v>
      </c>
      <c r="D676">
        <v>800000</v>
      </c>
      <c r="E676">
        <v>558</v>
      </c>
      <c r="F676" s="3">
        <v>523.29595707309295</v>
      </c>
    </row>
    <row r="677" spans="1:6">
      <c r="A677">
        <v>9</v>
      </c>
      <c r="B677">
        <v>-91.049000000000007</v>
      </c>
      <c r="C677">
        <v>4455</v>
      </c>
      <c r="D677">
        <v>800000</v>
      </c>
      <c r="E677">
        <v>495</v>
      </c>
      <c r="F677" s="3">
        <v>539.4431665181296</v>
      </c>
    </row>
    <row r="678" spans="1:6">
      <c r="A678">
        <v>10</v>
      </c>
      <c r="B678">
        <v>-90.933999999999997</v>
      </c>
      <c r="C678">
        <v>4455</v>
      </c>
      <c r="D678">
        <v>800000</v>
      </c>
      <c r="E678">
        <v>573</v>
      </c>
      <c r="F678" s="3">
        <v>557.61268993556041</v>
      </c>
    </row>
    <row r="679" spans="1:6">
      <c r="A679">
        <v>11</v>
      </c>
      <c r="B679">
        <v>-90.823999999999998</v>
      </c>
      <c r="C679">
        <v>4455</v>
      </c>
      <c r="D679">
        <v>800000</v>
      </c>
      <c r="E679">
        <v>610</v>
      </c>
      <c r="F679" s="3">
        <v>576.43699501519779</v>
      </c>
    </row>
    <row r="680" spans="1:6">
      <c r="A680">
        <v>12</v>
      </c>
      <c r="B680">
        <v>-90.709000000000003</v>
      </c>
      <c r="C680">
        <v>4455</v>
      </c>
      <c r="D680">
        <v>800000</v>
      </c>
      <c r="E680">
        <v>583</v>
      </c>
      <c r="F680" s="3">
        <v>596.66640440311869</v>
      </c>
    </row>
    <row r="681" spans="1:6">
      <c r="A681">
        <v>13</v>
      </c>
      <c r="B681">
        <v>-90.594999999999999</v>
      </c>
      <c r="C681">
        <v>4455</v>
      </c>
      <c r="D681">
        <v>800000</v>
      </c>
      <c r="E681">
        <v>600</v>
      </c>
      <c r="F681" s="3">
        <v>616.00745260848009</v>
      </c>
    </row>
    <row r="682" spans="1:6">
      <c r="A682">
        <v>14</v>
      </c>
      <c r="B682">
        <v>-90.486999999999995</v>
      </c>
      <c r="C682">
        <v>4455</v>
      </c>
      <c r="D682">
        <v>800000</v>
      </c>
      <c r="E682">
        <v>655</v>
      </c>
      <c r="F682" s="3">
        <v>632.38033379558158</v>
      </c>
    </row>
    <row r="683" spans="1:6">
      <c r="A683">
        <v>15</v>
      </c>
      <c r="B683">
        <v>-90.372</v>
      </c>
      <c r="C683">
        <v>4455</v>
      </c>
      <c r="D683">
        <v>800000</v>
      </c>
      <c r="E683">
        <v>651</v>
      </c>
      <c r="F683" s="3">
        <v>646.38994421782672</v>
      </c>
    </row>
    <row r="684" spans="1:6">
      <c r="A684">
        <v>16</v>
      </c>
      <c r="B684">
        <v>-90.256</v>
      </c>
      <c r="C684">
        <v>4455</v>
      </c>
      <c r="D684">
        <v>800000</v>
      </c>
      <c r="E684">
        <v>625</v>
      </c>
      <c r="F684" s="3">
        <v>655.81789712806676</v>
      </c>
    </row>
    <row r="685" spans="1:6">
      <c r="A685">
        <v>17</v>
      </c>
      <c r="B685">
        <v>-90.14</v>
      </c>
      <c r="C685">
        <v>4455</v>
      </c>
      <c r="D685">
        <v>800000</v>
      </c>
      <c r="E685">
        <v>646</v>
      </c>
      <c r="F685" s="3">
        <v>659.8621019169583</v>
      </c>
    </row>
    <row r="686" spans="1:6">
      <c r="A686">
        <v>18</v>
      </c>
      <c r="B686">
        <v>-90.025000000000006</v>
      </c>
      <c r="C686">
        <v>4455</v>
      </c>
      <c r="D686">
        <v>800000</v>
      </c>
      <c r="E686">
        <v>675</v>
      </c>
      <c r="F686" s="3">
        <v>658.52618310613741</v>
      </c>
    </row>
    <row r="687" spans="1:6">
      <c r="A687">
        <v>19</v>
      </c>
      <c r="B687">
        <v>-89.918999999999997</v>
      </c>
      <c r="C687">
        <v>4455</v>
      </c>
      <c r="D687">
        <v>800000</v>
      </c>
      <c r="E687">
        <v>691</v>
      </c>
      <c r="F687" s="3">
        <v>653.0820916802088</v>
      </c>
    </row>
    <row r="688" spans="1:6">
      <c r="A688">
        <v>20</v>
      </c>
      <c r="B688">
        <v>-89.805999999999997</v>
      </c>
      <c r="C688">
        <v>4455</v>
      </c>
      <c r="D688">
        <v>800000</v>
      </c>
      <c r="E688">
        <v>636</v>
      </c>
      <c r="F688" s="3">
        <v>643.80580300791507</v>
      </c>
    </row>
    <row r="689" spans="1:6">
      <c r="A689">
        <v>21</v>
      </c>
      <c r="B689">
        <v>-89.691000000000003</v>
      </c>
      <c r="C689">
        <v>4455</v>
      </c>
      <c r="D689">
        <v>800000</v>
      </c>
      <c r="E689">
        <v>621</v>
      </c>
      <c r="F689" s="3">
        <v>632.01824641871178</v>
      </c>
    </row>
    <row r="690" spans="1:6">
      <c r="A690">
        <v>22</v>
      </c>
      <c r="B690">
        <v>-89.576999999999998</v>
      </c>
      <c r="C690">
        <v>4455</v>
      </c>
      <c r="D690">
        <v>800000</v>
      </c>
      <c r="E690">
        <v>618</v>
      </c>
      <c r="F690" s="3">
        <v>619.43410727322214</v>
      </c>
    </row>
    <row r="691" spans="1:6">
      <c r="A691">
        <v>23</v>
      </c>
      <c r="B691">
        <v>-89.457999999999998</v>
      </c>
      <c r="C691">
        <v>4455</v>
      </c>
      <c r="D691">
        <v>800000</v>
      </c>
      <c r="E691">
        <v>615</v>
      </c>
      <c r="F691" s="3">
        <v>606.75230865013316</v>
      </c>
    </row>
    <row r="692" spans="1:6">
      <c r="A692">
        <v>24</v>
      </c>
      <c r="B692">
        <v>-89.341999999999999</v>
      </c>
      <c r="C692">
        <v>4455</v>
      </c>
      <c r="D692">
        <v>800000</v>
      </c>
      <c r="E692">
        <v>574</v>
      </c>
      <c r="F692" s="3">
        <v>595.909974039335</v>
      </c>
    </row>
    <row r="693" spans="1:6">
      <c r="A693">
        <v>25</v>
      </c>
      <c r="B693">
        <v>-89.234999999999999</v>
      </c>
      <c r="C693">
        <v>4455</v>
      </c>
      <c r="D693">
        <v>800000</v>
      </c>
      <c r="E693">
        <v>577</v>
      </c>
      <c r="F693" s="3">
        <v>587.8216108465806</v>
      </c>
    </row>
    <row r="694" spans="1:6">
      <c r="A694">
        <v>26</v>
      </c>
      <c r="B694">
        <v>-89.13</v>
      </c>
      <c r="C694">
        <v>4455</v>
      </c>
      <c r="D694">
        <v>800000</v>
      </c>
      <c r="E694">
        <v>596</v>
      </c>
      <c r="F694" s="3">
        <v>581.89390326924354</v>
      </c>
    </row>
    <row r="695" spans="1:6">
      <c r="A695">
        <v>27</v>
      </c>
      <c r="B695">
        <v>-89.016000000000005</v>
      </c>
      <c r="C695">
        <v>4455</v>
      </c>
      <c r="D695">
        <v>800000</v>
      </c>
      <c r="E695">
        <v>626</v>
      </c>
      <c r="F695" s="3">
        <v>577.68906611099646</v>
      </c>
    </row>
    <row r="696" spans="1:6">
      <c r="A696">
        <v>28</v>
      </c>
      <c r="B696">
        <v>-88.896000000000001</v>
      </c>
      <c r="C696">
        <v>4455</v>
      </c>
      <c r="D696">
        <v>800000</v>
      </c>
      <c r="E696">
        <v>551</v>
      </c>
      <c r="F696" s="3">
        <v>575.51900476586411</v>
      </c>
    </row>
    <row r="697" spans="1:6">
      <c r="A697">
        <v>29</v>
      </c>
      <c r="B697">
        <v>-88.790999999999997</v>
      </c>
      <c r="C697">
        <v>4455</v>
      </c>
      <c r="D697">
        <v>800000</v>
      </c>
      <c r="E697">
        <v>557</v>
      </c>
      <c r="F697" s="3">
        <v>575.19991429290656</v>
      </c>
    </row>
    <row r="698" spans="1:6">
      <c r="A698">
        <v>30</v>
      </c>
      <c r="B698">
        <v>-88.671999999999997</v>
      </c>
      <c r="C698">
        <v>4455</v>
      </c>
      <c r="D698">
        <v>800000</v>
      </c>
      <c r="E698">
        <v>581</v>
      </c>
      <c r="F698" s="3">
        <v>576.21892829083515</v>
      </c>
    </row>
    <row r="699" spans="1:6">
      <c r="A699">
        <v>31</v>
      </c>
      <c r="B699">
        <v>-88.56</v>
      </c>
      <c r="C699">
        <v>4455</v>
      </c>
      <c r="D699">
        <v>800000</v>
      </c>
      <c r="E699">
        <v>561</v>
      </c>
      <c r="F699" s="3">
        <v>578.16160315214324</v>
      </c>
    </row>
    <row r="700" spans="1:6">
      <c r="A700">
        <v>32</v>
      </c>
      <c r="B700">
        <v>-88.451999999999998</v>
      </c>
      <c r="C700">
        <v>4455</v>
      </c>
      <c r="D700">
        <v>800000</v>
      </c>
      <c r="E700">
        <v>604</v>
      </c>
      <c r="F700" s="3">
        <v>580.65986309053505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95</v>
      </c>
    </row>
    <row r="706" spans="1:10">
      <c r="A706" t="s">
        <v>2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96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38</v>
      </c>
      <c r="B718" t="s">
        <v>17</v>
      </c>
      <c r="C718" t="s">
        <v>20</v>
      </c>
      <c r="D718" t="s">
        <v>37</v>
      </c>
      <c r="E718" t="s">
        <v>36</v>
      </c>
      <c r="F718" t="s">
        <v>57</v>
      </c>
    </row>
    <row r="719" spans="1:10">
      <c r="A719">
        <v>1</v>
      </c>
      <c r="B719">
        <v>-91.947999999999993</v>
      </c>
      <c r="C719">
        <v>4122</v>
      </c>
      <c r="D719">
        <v>800000</v>
      </c>
      <c r="E719">
        <v>390</v>
      </c>
      <c r="F719" s="3"/>
      <c r="J719" t="s">
        <v>120</v>
      </c>
    </row>
    <row r="720" spans="1:10">
      <c r="A720">
        <v>2</v>
      </c>
      <c r="B720">
        <v>-91.838999999999999</v>
      </c>
      <c r="C720">
        <v>4122</v>
      </c>
      <c r="D720">
        <v>800000</v>
      </c>
      <c r="E720">
        <v>422</v>
      </c>
      <c r="F720" s="3"/>
    </row>
    <row r="721" spans="1:6">
      <c r="A721">
        <v>3</v>
      </c>
      <c r="B721">
        <v>-91.724000000000004</v>
      </c>
      <c r="C721">
        <v>4122</v>
      </c>
      <c r="D721">
        <v>800000</v>
      </c>
      <c r="E721">
        <v>407</v>
      </c>
      <c r="F721" s="3"/>
    </row>
    <row r="722" spans="1:6">
      <c r="A722">
        <v>4</v>
      </c>
      <c r="B722">
        <v>-91.611999999999995</v>
      </c>
      <c r="C722">
        <v>4122</v>
      </c>
      <c r="D722">
        <v>800000</v>
      </c>
      <c r="E722">
        <v>445</v>
      </c>
      <c r="F722" s="3"/>
    </row>
    <row r="723" spans="1:6">
      <c r="A723">
        <v>5</v>
      </c>
      <c r="B723">
        <v>-91.5</v>
      </c>
      <c r="C723">
        <v>4122</v>
      </c>
      <c r="D723">
        <v>800000</v>
      </c>
      <c r="E723">
        <v>479</v>
      </c>
      <c r="F723" s="3"/>
    </row>
    <row r="724" spans="1:6">
      <c r="A724">
        <v>6</v>
      </c>
      <c r="B724">
        <v>-91.394000000000005</v>
      </c>
      <c r="C724">
        <v>4122</v>
      </c>
      <c r="D724">
        <v>800000</v>
      </c>
      <c r="E724">
        <v>529</v>
      </c>
      <c r="F724" s="3">
        <v>523.4252239840514</v>
      </c>
    </row>
    <row r="725" spans="1:6">
      <c r="A725">
        <v>7</v>
      </c>
      <c r="B725">
        <v>-91.281000000000006</v>
      </c>
      <c r="C725">
        <v>4122</v>
      </c>
      <c r="D725">
        <v>800000</v>
      </c>
      <c r="E725">
        <v>494</v>
      </c>
      <c r="F725" s="3">
        <v>527.18476621797788</v>
      </c>
    </row>
    <row r="726" spans="1:6">
      <c r="A726">
        <v>8</v>
      </c>
      <c r="B726">
        <v>-91.165000000000006</v>
      </c>
      <c r="C726">
        <v>4122</v>
      </c>
      <c r="D726">
        <v>800000</v>
      </c>
      <c r="E726">
        <v>563</v>
      </c>
      <c r="F726" s="3">
        <v>531.81054611226966</v>
      </c>
    </row>
    <row r="727" spans="1:6">
      <c r="A727">
        <v>9</v>
      </c>
      <c r="B727">
        <v>-91.049000000000007</v>
      </c>
      <c r="C727">
        <v>4122</v>
      </c>
      <c r="D727">
        <v>800000</v>
      </c>
      <c r="E727">
        <v>524</v>
      </c>
      <c r="F727" s="3">
        <v>538.222220950458</v>
      </c>
    </row>
    <row r="728" spans="1:6">
      <c r="A728">
        <v>10</v>
      </c>
      <c r="B728">
        <v>-90.933999999999997</v>
      </c>
      <c r="C728">
        <v>4122</v>
      </c>
      <c r="D728">
        <v>800000</v>
      </c>
      <c r="E728">
        <v>540</v>
      </c>
      <c r="F728" s="3">
        <v>548.00709655618755</v>
      </c>
    </row>
    <row r="729" spans="1:6">
      <c r="A729">
        <v>11</v>
      </c>
      <c r="B729">
        <v>-90.823999999999998</v>
      </c>
      <c r="C729">
        <v>4122</v>
      </c>
      <c r="D729">
        <v>800000</v>
      </c>
      <c r="E729">
        <v>608</v>
      </c>
      <c r="F729" s="3">
        <v>562.46283072917402</v>
      </c>
    </row>
    <row r="730" spans="1:6">
      <c r="A730">
        <v>12</v>
      </c>
      <c r="B730">
        <v>-90.709000000000003</v>
      </c>
      <c r="C730">
        <v>4122</v>
      </c>
      <c r="D730">
        <v>800000</v>
      </c>
      <c r="E730">
        <v>566</v>
      </c>
      <c r="F730" s="3">
        <v>584.36084370510673</v>
      </c>
    </row>
    <row r="731" spans="1:6">
      <c r="A731">
        <v>13</v>
      </c>
      <c r="B731">
        <v>-90.594999999999999</v>
      </c>
      <c r="C731">
        <v>4122</v>
      </c>
      <c r="D731">
        <v>800000</v>
      </c>
      <c r="E731">
        <v>615</v>
      </c>
      <c r="F731" s="3">
        <v>612.3564582819231</v>
      </c>
    </row>
    <row r="732" spans="1:6">
      <c r="A732">
        <v>14</v>
      </c>
      <c r="B732">
        <v>-90.486999999999995</v>
      </c>
      <c r="C732">
        <v>4122</v>
      </c>
      <c r="D732">
        <v>800000</v>
      </c>
      <c r="E732">
        <v>645</v>
      </c>
      <c r="F732" s="3">
        <v>641.23425840367713</v>
      </c>
    </row>
    <row r="733" spans="1:6">
      <c r="A733">
        <v>15</v>
      </c>
      <c r="B733">
        <v>-90.372</v>
      </c>
      <c r="C733">
        <v>4122</v>
      </c>
      <c r="D733">
        <v>800000</v>
      </c>
      <c r="E733">
        <v>654</v>
      </c>
      <c r="F733" s="3">
        <v>668.00044122451595</v>
      </c>
    </row>
    <row r="734" spans="1:6">
      <c r="A734">
        <v>16</v>
      </c>
      <c r="B734">
        <v>-90.256</v>
      </c>
      <c r="C734">
        <v>4122</v>
      </c>
      <c r="D734">
        <v>800000</v>
      </c>
      <c r="E734">
        <v>677</v>
      </c>
      <c r="F734" s="3">
        <v>683.5169863858232</v>
      </c>
    </row>
    <row r="735" spans="1:6">
      <c r="A735">
        <v>17</v>
      </c>
      <c r="B735">
        <v>-90.14</v>
      </c>
      <c r="C735">
        <v>4122</v>
      </c>
      <c r="D735">
        <v>800000</v>
      </c>
      <c r="E735">
        <v>695</v>
      </c>
      <c r="F735" s="3">
        <v>683.19735309725411</v>
      </c>
    </row>
    <row r="736" spans="1:6">
      <c r="A736">
        <v>18</v>
      </c>
      <c r="B736">
        <v>-90.025000000000006</v>
      </c>
      <c r="C736">
        <v>4122</v>
      </c>
      <c r="D736">
        <v>800000</v>
      </c>
      <c r="E736">
        <v>681</v>
      </c>
      <c r="F736" s="3">
        <v>668.59625955839033</v>
      </c>
    </row>
    <row r="737" spans="1:6">
      <c r="A737">
        <v>19</v>
      </c>
      <c r="B737">
        <v>-89.918999999999997</v>
      </c>
      <c r="C737">
        <v>4122</v>
      </c>
      <c r="D737">
        <v>800000</v>
      </c>
      <c r="E737">
        <v>635</v>
      </c>
      <c r="F737" s="3">
        <v>647.78156245350908</v>
      </c>
    </row>
    <row r="738" spans="1:6">
      <c r="A738">
        <v>20</v>
      </c>
      <c r="B738">
        <v>-89.805999999999997</v>
      </c>
      <c r="C738">
        <v>4122</v>
      </c>
      <c r="D738">
        <v>800000</v>
      </c>
      <c r="E738">
        <v>638</v>
      </c>
      <c r="F738" s="3">
        <v>624.68891900505912</v>
      </c>
    </row>
    <row r="739" spans="1:6">
      <c r="A739">
        <v>21</v>
      </c>
      <c r="B739">
        <v>-89.691000000000003</v>
      </c>
      <c r="C739">
        <v>4122</v>
      </c>
      <c r="D739">
        <v>800000</v>
      </c>
      <c r="E739">
        <v>607</v>
      </c>
      <c r="F739" s="3">
        <v>605.75325259073441</v>
      </c>
    </row>
    <row r="740" spans="1:6">
      <c r="A740">
        <v>22</v>
      </c>
      <c r="B740">
        <v>-89.576999999999998</v>
      </c>
      <c r="C740">
        <v>4122</v>
      </c>
      <c r="D740">
        <v>800000</v>
      </c>
      <c r="E740">
        <v>572</v>
      </c>
      <c r="F740" s="3">
        <v>593.85591156405906</v>
      </c>
    </row>
    <row r="741" spans="1:6">
      <c r="A741">
        <v>23</v>
      </c>
      <c r="B741">
        <v>-89.457999999999998</v>
      </c>
      <c r="C741">
        <v>4122</v>
      </c>
      <c r="D741">
        <v>800000</v>
      </c>
      <c r="E741">
        <v>564</v>
      </c>
      <c r="F741" s="3">
        <v>588.14586175130864</v>
      </c>
    </row>
    <row r="742" spans="1:6">
      <c r="A742">
        <v>24</v>
      </c>
      <c r="B742">
        <v>-89.341999999999999</v>
      </c>
      <c r="C742">
        <v>4122</v>
      </c>
      <c r="D742">
        <v>800000</v>
      </c>
      <c r="E742">
        <v>605</v>
      </c>
      <c r="F742" s="3">
        <v>587.16765893586421</v>
      </c>
    </row>
    <row r="743" spans="1:6">
      <c r="A743">
        <v>25</v>
      </c>
      <c r="B743">
        <v>-89.234999999999999</v>
      </c>
      <c r="C743">
        <v>4122</v>
      </c>
      <c r="D743">
        <v>800000</v>
      </c>
      <c r="E743">
        <v>599</v>
      </c>
      <c r="F743" s="3">
        <v>588.55117936846989</v>
      </c>
    </row>
    <row r="744" spans="1:6">
      <c r="A744">
        <v>26</v>
      </c>
      <c r="B744">
        <v>-89.13</v>
      </c>
      <c r="C744">
        <v>4122</v>
      </c>
      <c r="D744">
        <v>800000</v>
      </c>
      <c r="E744">
        <v>625</v>
      </c>
      <c r="F744" s="3">
        <v>590.9578325034181</v>
      </c>
    </row>
    <row r="745" spans="1:6">
      <c r="A745">
        <v>27</v>
      </c>
      <c r="B745">
        <v>-89.016000000000005</v>
      </c>
      <c r="C745">
        <v>4122</v>
      </c>
      <c r="D745">
        <v>800000</v>
      </c>
      <c r="E745">
        <v>585</v>
      </c>
      <c r="F745" s="3">
        <v>594.07534195707035</v>
      </c>
    </row>
    <row r="746" spans="1:6">
      <c r="A746">
        <v>28</v>
      </c>
      <c r="B746">
        <v>-88.896000000000001</v>
      </c>
      <c r="C746">
        <v>4122</v>
      </c>
      <c r="D746">
        <v>800000</v>
      </c>
      <c r="E746">
        <v>605</v>
      </c>
      <c r="F746" s="3">
        <v>597.56204220080906</v>
      </c>
    </row>
    <row r="747" spans="1:6">
      <c r="A747">
        <v>29</v>
      </c>
      <c r="B747">
        <v>-88.790999999999997</v>
      </c>
      <c r="C747">
        <v>4122</v>
      </c>
      <c r="D747">
        <v>800000</v>
      </c>
      <c r="E747">
        <v>618</v>
      </c>
      <c r="F747" s="3">
        <v>600.66608228641383</v>
      </c>
    </row>
    <row r="748" spans="1:6">
      <c r="A748">
        <v>30</v>
      </c>
      <c r="B748">
        <v>-88.671999999999997</v>
      </c>
      <c r="C748">
        <v>4122</v>
      </c>
      <c r="D748">
        <v>800000</v>
      </c>
      <c r="E748">
        <v>588</v>
      </c>
      <c r="F748" s="3">
        <v>604.19978950501854</v>
      </c>
    </row>
    <row r="749" spans="1:6">
      <c r="A749">
        <v>31</v>
      </c>
      <c r="B749">
        <v>-88.56</v>
      </c>
      <c r="C749">
        <v>4122</v>
      </c>
      <c r="D749">
        <v>800000</v>
      </c>
      <c r="E749">
        <v>604</v>
      </c>
      <c r="F749" s="3">
        <v>607.52932773161217</v>
      </c>
    </row>
    <row r="750" spans="1:6">
      <c r="A750">
        <v>32</v>
      </c>
      <c r="B750">
        <v>-88.451999999999998</v>
      </c>
      <c r="C750">
        <v>4122</v>
      </c>
      <c r="D750">
        <v>800000</v>
      </c>
      <c r="E750">
        <v>594</v>
      </c>
      <c r="F750" s="3">
        <v>610.74063897500446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97</v>
      </c>
    </row>
    <row r="756" spans="1:6">
      <c r="A756" t="s">
        <v>2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98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38</v>
      </c>
      <c r="B768" t="s">
        <v>17</v>
      </c>
      <c r="C768" t="s">
        <v>20</v>
      </c>
      <c r="D768" t="s">
        <v>37</v>
      </c>
      <c r="E768" t="s">
        <v>36</v>
      </c>
      <c r="F768" t="s">
        <v>57</v>
      </c>
    </row>
    <row r="769" spans="1:10">
      <c r="A769">
        <v>1</v>
      </c>
      <c r="B769">
        <v>-91.947999999999993</v>
      </c>
      <c r="C769">
        <v>4052</v>
      </c>
      <c r="D769">
        <v>800000</v>
      </c>
      <c r="E769">
        <v>401</v>
      </c>
      <c r="F769" s="3"/>
      <c r="J769" t="s">
        <v>121</v>
      </c>
    </row>
    <row r="770" spans="1:10">
      <c r="A770">
        <v>2</v>
      </c>
      <c r="B770">
        <v>-91.838999999999999</v>
      </c>
      <c r="C770">
        <v>4052</v>
      </c>
      <c r="D770">
        <v>800000</v>
      </c>
      <c r="E770">
        <v>401</v>
      </c>
      <c r="F770" s="3"/>
    </row>
    <row r="771" spans="1:10">
      <c r="A771">
        <v>3</v>
      </c>
      <c r="B771">
        <v>-91.724000000000004</v>
      </c>
      <c r="C771">
        <v>4052</v>
      </c>
      <c r="D771">
        <v>800000</v>
      </c>
      <c r="E771">
        <v>416</v>
      </c>
      <c r="F771" s="3"/>
    </row>
    <row r="772" spans="1:10">
      <c r="A772">
        <v>4</v>
      </c>
      <c r="B772">
        <v>-91.611999999999995</v>
      </c>
      <c r="C772">
        <v>4052</v>
      </c>
      <c r="D772">
        <v>800000</v>
      </c>
      <c r="E772">
        <v>407</v>
      </c>
      <c r="F772" s="3"/>
    </row>
    <row r="773" spans="1:10">
      <c r="A773">
        <v>5</v>
      </c>
      <c r="B773">
        <v>-91.5</v>
      </c>
      <c r="C773">
        <v>4052</v>
      </c>
      <c r="D773">
        <v>800000</v>
      </c>
      <c r="E773">
        <v>433</v>
      </c>
      <c r="F773" s="3"/>
    </row>
    <row r="774" spans="1:10">
      <c r="A774">
        <v>6</v>
      </c>
      <c r="B774">
        <v>-91.394000000000005</v>
      </c>
      <c r="C774">
        <v>4052</v>
      </c>
      <c r="D774">
        <v>800000</v>
      </c>
      <c r="E774">
        <v>523</v>
      </c>
      <c r="F774" s="3">
        <v>529.35558429385355</v>
      </c>
    </row>
    <row r="775" spans="1:10">
      <c r="A775">
        <v>7</v>
      </c>
      <c r="B775">
        <v>-91.281000000000006</v>
      </c>
      <c r="C775">
        <v>4052</v>
      </c>
      <c r="D775">
        <v>800000</v>
      </c>
      <c r="E775">
        <v>493</v>
      </c>
      <c r="F775" s="3">
        <v>534.61417174296764</v>
      </c>
    </row>
    <row r="776" spans="1:10">
      <c r="A776">
        <v>8</v>
      </c>
      <c r="B776">
        <v>-91.165000000000006</v>
      </c>
      <c r="C776">
        <v>4052</v>
      </c>
      <c r="D776">
        <v>800000</v>
      </c>
      <c r="E776">
        <v>576</v>
      </c>
      <c r="F776" s="3">
        <v>542.2739273869912</v>
      </c>
    </row>
    <row r="777" spans="1:10">
      <c r="A777">
        <v>9</v>
      </c>
      <c r="B777">
        <v>-91.049000000000007</v>
      </c>
      <c r="C777">
        <v>4052</v>
      </c>
      <c r="D777">
        <v>800000</v>
      </c>
      <c r="E777">
        <v>582</v>
      </c>
      <c r="F777" s="3">
        <v>553.22321521981576</v>
      </c>
    </row>
    <row r="778" spans="1:10">
      <c r="A778">
        <v>10</v>
      </c>
      <c r="B778">
        <v>-90.933999999999997</v>
      </c>
      <c r="C778">
        <v>4052</v>
      </c>
      <c r="D778">
        <v>800000</v>
      </c>
      <c r="E778">
        <v>578</v>
      </c>
      <c r="F778" s="3">
        <v>568.18462844562441</v>
      </c>
    </row>
    <row r="779" spans="1:10">
      <c r="A779">
        <v>11</v>
      </c>
      <c r="B779">
        <v>-90.823999999999998</v>
      </c>
      <c r="C779">
        <v>4052</v>
      </c>
      <c r="D779">
        <v>800000</v>
      </c>
      <c r="E779">
        <v>589</v>
      </c>
      <c r="F779" s="3">
        <v>586.61166543515947</v>
      </c>
    </row>
    <row r="780" spans="1:10">
      <c r="A780">
        <v>12</v>
      </c>
      <c r="B780">
        <v>-90.709000000000003</v>
      </c>
      <c r="C780">
        <v>4052</v>
      </c>
      <c r="D780">
        <v>800000</v>
      </c>
      <c r="E780">
        <v>611</v>
      </c>
      <c r="F780" s="3">
        <v>609.53485373962076</v>
      </c>
    </row>
    <row r="781" spans="1:10">
      <c r="A781">
        <v>13</v>
      </c>
      <c r="B781">
        <v>-90.594999999999999</v>
      </c>
      <c r="C781">
        <v>4052</v>
      </c>
      <c r="D781">
        <v>800000</v>
      </c>
      <c r="E781">
        <v>615</v>
      </c>
      <c r="F781" s="3">
        <v>634.08451681370195</v>
      </c>
    </row>
    <row r="782" spans="1:10">
      <c r="A782">
        <v>14</v>
      </c>
      <c r="B782">
        <v>-90.486999999999995</v>
      </c>
      <c r="C782">
        <v>4052</v>
      </c>
      <c r="D782">
        <v>800000</v>
      </c>
      <c r="E782">
        <v>627</v>
      </c>
      <c r="F782" s="3">
        <v>656.3133809020195</v>
      </c>
    </row>
    <row r="783" spans="1:10">
      <c r="A783">
        <v>15</v>
      </c>
      <c r="B783">
        <v>-90.372</v>
      </c>
      <c r="C783">
        <v>4052</v>
      </c>
      <c r="D783">
        <v>800000</v>
      </c>
      <c r="E783">
        <v>708</v>
      </c>
      <c r="F783" s="3">
        <v>675.45659492873801</v>
      </c>
    </row>
    <row r="784" spans="1:10">
      <c r="A784">
        <v>16</v>
      </c>
      <c r="B784">
        <v>-90.256</v>
      </c>
      <c r="C784">
        <v>4052</v>
      </c>
      <c r="D784">
        <v>800000</v>
      </c>
      <c r="E784">
        <v>671</v>
      </c>
      <c r="F784" s="3">
        <v>686.82845858521478</v>
      </c>
    </row>
    <row r="785" spans="1:6">
      <c r="A785">
        <v>17</v>
      </c>
      <c r="B785">
        <v>-90.14</v>
      </c>
      <c r="C785">
        <v>4052</v>
      </c>
      <c r="D785">
        <v>800000</v>
      </c>
      <c r="E785">
        <v>711</v>
      </c>
      <c r="F785" s="3">
        <v>688.35215143979951</v>
      </c>
    </row>
    <row r="786" spans="1:6">
      <c r="A786">
        <v>18</v>
      </c>
      <c r="B786">
        <v>-90.025000000000006</v>
      </c>
      <c r="C786">
        <v>4052</v>
      </c>
      <c r="D786">
        <v>800000</v>
      </c>
      <c r="E786">
        <v>668</v>
      </c>
      <c r="F786" s="3">
        <v>680.33349236395236</v>
      </c>
    </row>
    <row r="787" spans="1:6">
      <c r="A787">
        <v>19</v>
      </c>
      <c r="B787">
        <v>-89.918999999999997</v>
      </c>
      <c r="C787">
        <v>4052</v>
      </c>
      <c r="D787">
        <v>800000</v>
      </c>
      <c r="E787">
        <v>679</v>
      </c>
      <c r="F787" s="3">
        <v>666.37274092528332</v>
      </c>
    </row>
    <row r="788" spans="1:6">
      <c r="A788">
        <v>20</v>
      </c>
      <c r="B788">
        <v>-89.805999999999997</v>
      </c>
      <c r="C788">
        <v>4052</v>
      </c>
      <c r="D788">
        <v>800000</v>
      </c>
      <c r="E788">
        <v>668</v>
      </c>
      <c r="F788" s="3">
        <v>647.58944006666172</v>
      </c>
    </row>
    <row r="789" spans="1:6">
      <c r="A789">
        <v>21</v>
      </c>
      <c r="B789">
        <v>-89.691000000000003</v>
      </c>
      <c r="C789">
        <v>4052</v>
      </c>
      <c r="D789">
        <v>800000</v>
      </c>
      <c r="E789">
        <v>609</v>
      </c>
      <c r="F789" s="3">
        <v>627.7867790473764</v>
      </c>
    </row>
    <row r="790" spans="1:6">
      <c r="A790">
        <v>22</v>
      </c>
      <c r="B790">
        <v>-89.576999999999998</v>
      </c>
      <c r="C790">
        <v>4052</v>
      </c>
      <c r="D790">
        <v>800000</v>
      </c>
      <c r="E790">
        <v>602</v>
      </c>
      <c r="F790" s="3">
        <v>610.33192811760307</v>
      </c>
    </row>
    <row r="791" spans="1:6">
      <c r="A791">
        <v>23</v>
      </c>
      <c r="B791">
        <v>-89.457999999999998</v>
      </c>
      <c r="C791">
        <v>4052</v>
      </c>
      <c r="D791">
        <v>800000</v>
      </c>
      <c r="E791">
        <v>561</v>
      </c>
      <c r="F791" s="3">
        <v>596.23199705578156</v>
      </c>
    </row>
    <row r="792" spans="1:6">
      <c r="A792">
        <v>24</v>
      </c>
      <c r="B792">
        <v>-89.341999999999999</v>
      </c>
      <c r="C792">
        <v>4052</v>
      </c>
      <c r="D792">
        <v>800000</v>
      </c>
      <c r="E792">
        <v>608</v>
      </c>
      <c r="F792" s="3">
        <v>587.01722038214677</v>
      </c>
    </row>
    <row r="793" spans="1:6">
      <c r="A793">
        <v>25</v>
      </c>
      <c r="B793">
        <v>-89.234999999999999</v>
      </c>
      <c r="C793">
        <v>4052</v>
      </c>
      <c r="D793">
        <v>800000</v>
      </c>
      <c r="E793">
        <v>631</v>
      </c>
      <c r="F793" s="3">
        <v>582.08121727628986</v>
      </c>
    </row>
    <row r="794" spans="1:6">
      <c r="A794">
        <v>26</v>
      </c>
      <c r="B794">
        <v>-89.13</v>
      </c>
      <c r="C794">
        <v>4052</v>
      </c>
      <c r="D794">
        <v>800000</v>
      </c>
      <c r="E794">
        <v>567</v>
      </c>
      <c r="F794" s="3">
        <v>579.84010771946441</v>
      </c>
    </row>
    <row r="795" spans="1:6">
      <c r="A795">
        <v>27</v>
      </c>
      <c r="B795">
        <v>-89.016000000000005</v>
      </c>
      <c r="C795">
        <v>4052</v>
      </c>
      <c r="D795">
        <v>800000</v>
      </c>
      <c r="E795">
        <v>540</v>
      </c>
      <c r="F795" s="3">
        <v>579.4526856968431</v>
      </c>
    </row>
    <row r="796" spans="1:6">
      <c r="A796">
        <v>28</v>
      </c>
      <c r="B796">
        <v>-88.896000000000001</v>
      </c>
      <c r="C796">
        <v>4052</v>
      </c>
      <c r="D796">
        <v>800000</v>
      </c>
      <c r="E796">
        <v>607</v>
      </c>
      <c r="F796" s="3">
        <v>580.48106610881348</v>
      </c>
    </row>
    <row r="797" spans="1:6">
      <c r="A797">
        <v>29</v>
      </c>
      <c r="B797">
        <v>-88.790999999999997</v>
      </c>
      <c r="C797">
        <v>4052</v>
      </c>
      <c r="D797">
        <v>800000</v>
      </c>
      <c r="E797">
        <v>602</v>
      </c>
      <c r="F797" s="3">
        <v>582.0637782579729</v>
      </c>
    </row>
    <row r="798" spans="1:6">
      <c r="A798">
        <v>30</v>
      </c>
      <c r="B798">
        <v>-88.671999999999997</v>
      </c>
      <c r="C798">
        <v>4052</v>
      </c>
      <c r="D798">
        <v>800000</v>
      </c>
      <c r="E798">
        <v>590</v>
      </c>
      <c r="F798" s="3">
        <v>584.25130130233777</v>
      </c>
    </row>
    <row r="799" spans="1:6">
      <c r="A799">
        <v>31</v>
      </c>
      <c r="B799">
        <v>-88.56</v>
      </c>
      <c r="C799">
        <v>4052</v>
      </c>
      <c r="D799">
        <v>800000</v>
      </c>
      <c r="E799">
        <v>597</v>
      </c>
      <c r="F799" s="3">
        <v>586.49277796130764</v>
      </c>
    </row>
    <row r="800" spans="1:6">
      <c r="A800">
        <v>32</v>
      </c>
      <c r="B800">
        <v>-88.451999999999998</v>
      </c>
      <c r="C800">
        <v>4052</v>
      </c>
      <c r="D800">
        <v>800000</v>
      </c>
      <c r="E800">
        <v>558</v>
      </c>
      <c r="F800" s="3">
        <v>588.72688094541638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99</v>
      </c>
    </row>
    <row r="806" spans="1:1">
      <c r="A806" t="s">
        <v>2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100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38</v>
      </c>
      <c r="B818" t="s">
        <v>17</v>
      </c>
      <c r="C818" t="s">
        <v>20</v>
      </c>
      <c r="D818" t="s">
        <v>37</v>
      </c>
      <c r="E818" t="s">
        <v>36</v>
      </c>
      <c r="F818" t="s">
        <v>57</v>
      </c>
    </row>
    <row r="819" spans="1:10">
      <c r="A819">
        <v>1</v>
      </c>
      <c r="B819">
        <v>-91.947999999999993</v>
      </c>
      <c r="C819">
        <v>3945</v>
      </c>
      <c r="D819">
        <v>800000</v>
      </c>
      <c r="E819">
        <v>394</v>
      </c>
      <c r="F819" s="3"/>
      <c r="J819" t="s">
        <v>122</v>
      </c>
    </row>
    <row r="820" spans="1:10">
      <c r="A820">
        <v>2</v>
      </c>
      <c r="B820">
        <v>-91.838999999999999</v>
      </c>
      <c r="C820">
        <v>3945</v>
      </c>
      <c r="D820">
        <v>800000</v>
      </c>
      <c r="E820">
        <v>391</v>
      </c>
      <c r="F820" s="3"/>
    </row>
    <row r="821" spans="1:10">
      <c r="A821">
        <v>3</v>
      </c>
      <c r="B821">
        <v>-91.724000000000004</v>
      </c>
      <c r="C821">
        <v>3945</v>
      </c>
      <c r="D821">
        <v>800000</v>
      </c>
      <c r="E821">
        <v>439</v>
      </c>
      <c r="F821" s="3"/>
    </row>
    <row r="822" spans="1:10">
      <c r="A822">
        <v>4</v>
      </c>
      <c r="B822">
        <v>-91.611999999999995</v>
      </c>
      <c r="C822">
        <v>3945</v>
      </c>
      <c r="D822">
        <v>800000</v>
      </c>
      <c r="E822">
        <v>413</v>
      </c>
      <c r="F822" s="3"/>
    </row>
    <row r="823" spans="1:10">
      <c r="A823">
        <v>5</v>
      </c>
      <c r="B823">
        <v>-91.5</v>
      </c>
      <c r="C823">
        <v>3945</v>
      </c>
      <c r="D823">
        <v>800000</v>
      </c>
      <c r="E823">
        <v>456</v>
      </c>
      <c r="F823" s="3">
        <v>489.94524732590111</v>
      </c>
    </row>
    <row r="824" spans="1:10">
      <c r="A824">
        <v>6</v>
      </c>
      <c r="B824">
        <v>-91.394000000000005</v>
      </c>
      <c r="C824">
        <v>3945</v>
      </c>
      <c r="D824">
        <v>800000</v>
      </c>
      <c r="E824">
        <v>536</v>
      </c>
      <c r="F824" s="3">
        <v>498.20874731627117</v>
      </c>
    </row>
    <row r="825" spans="1:10">
      <c r="A825">
        <v>7</v>
      </c>
      <c r="B825">
        <v>-91.281000000000006</v>
      </c>
      <c r="C825">
        <v>3945</v>
      </c>
      <c r="D825">
        <v>800000</v>
      </c>
      <c r="E825">
        <v>517</v>
      </c>
      <c r="F825" s="3">
        <v>508.73828421989748</v>
      </c>
    </row>
    <row r="826" spans="1:10">
      <c r="A826">
        <v>8</v>
      </c>
      <c r="B826">
        <v>-91.165000000000006</v>
      </c>
      <c r="C826">
        <v>3945</v>
      </c>
      <c r="D826">
        <v>800000</v>
      </c>
      <c r="E826">
        <v>543</v>
      </c>
      <c r="F826" s="3">
        <v>521.72636874085526</v>
      </c>
    </row>
    <row r="827" spans="1:10">
      <c r="A827">
        <v>9</v>
      </c>
      <c r="B827">
        <v>-91.049000000000007</v>
      </c>
      <c r="C827">
        <v>3945</v>
      </c>
      <c r="D827">
        <v>800000</v>
      </c>
      <c r="E827">
        <v>536</v>
      </c>
      <c r="F827" s="3">
        <v>537.08721446043842</v>
      </c>
    </row>
    <row r="828" spans="1:10">
      <c r="A828">
        <v>10</v>
      </c>
      <c r="B828">
        <v>-90.933999999999997</v>
      </c>
      <c r="C828">
        <v>3945</v>
      </c>
      <c r="D828">
        <v>800000</v>
      </c>
      <c r="E828">
        <v>518</v>
      </c>
      <c r="F828" s="3">
        <v>554.51755360030006</v>
      </c>
    </row>
    <row r="829" spans="1:10">
      <c r="A829">
        <v>11</v>
      </c>
      <c r="B829">
        <v>-90.823999999999998</v>
      </c>
      <c r="C829">
        <v>3945</v>
      </c>
      <c r="D829">
        <v>800000</v>
      </c>
      <c r="E829">
        <v>563</v>
      </c>
      <c r="F829" s="3">
        <v>572.74885965860801</v>
      </c>
    </row>
    <row r="830" spans="1:10">
      <c r="A830">
        <v>12</v>
      </c>
      <c r="B830">
        <v>-90.709000000000003</v>
      </c>
      <c r="C830">
        <v>3945</v>
      </c>
      <c r="D830">
        <v>800000</v>
      </c>
      <c r="E830">
        <v>614</v>
      </c>
      <c r="F830" s="3">
        <v>592.51615896900194</v>
      </c>
    </row>
    <row r="831" spans="1:10">
      <c r="A831">
        <v>13</v>
      </c>
      <c r="B831">
        <v>-90.594999999999999</v>
      </c>
      <c r="C831">
        <v>3945</v>
      </c>
      <c r="D831">
        <v>800000</v>
      </c>
      <c r="E831">
        <v>601</v>
      </c>
      <c r="F831" s="3">
        <v>611.54956626282876</v>
      </c>
    </row>
    <row r="832" spans="1:10">
      <c r="A832">
        <v>14</v>
      </c>
      <c r="B832">
        <v>-90.486999999999995</v>
      </c>
      <c r="C832">
        <v>3945</v>
      </c>
      <c r="D832">
        <v>800000</v>
      </c>
      <c r="E832">
        <v>619</v>
      </c>
      <c r="F832" s="3">
        <v>627.73049468614283</v>
      </c>
    </row>
    <row r="833" spans="1:6">
      <c r="A833">
        <v>15</v>
      </c>
      <c r="B833">
        <v>-90.372</v>
      </c>
      <c r="C833">
        <v>3945</v>
      </c>
      <c r="D833">
        <v>800000</v>
      </c>
      <c r="E833">
        <v>676</v>
      </c>
      <c r="F833" s="3">
        <v>641.59792208011027</v>
      </c>
    </row>
    <row r="834" spans="1:6">
      <c r="A834">
        <v>16</v>
      </c>
      <c r="B834">
        <v>-90.256</v>
      </c>
      <c r="C834">
        <v>3945</v>
      </c>
      <c r="D834">
        <v>800000</v>
      </c>
      <c r="E834">
        <v>652</v>
      </c>
      <c r="F834" s="3">
        <v>650.93696630350883</v>
      </c>
    </row>
    <row r="835" spans="1:6">
      <c r="A835">
        <v>17</v>
      </c>
      <c r="B835">
        <v>-90.14</v>
      </c>
      <c r="C835">
        <v>3945</v>
      </c>
      <c r="D835">
        <v>800000</v>
      </c>
      <c r="E835">
        <v>671</v>
      </c>
      <c r="F835" s="3">
        <v>655.00328292756876</v>
      </c>
    </row>
    <row r="836" spans="1:6">
      <c r="A836">
        <v>18</v>
      </c>
      <c r="B836">
        <v>-90.025000000000006</v>
      </c>
      <c r="C836">
        <v>3945</v>
      </c>
      <c r="D836">
        <v>800000</v>
      </c>
      <c r="E836">
        <v>623</v>
      </c>
      <c r="F836" s="3">
        <v>653.92596549890288</v>
      </c>
    </row>
    <row r="837" spans="1:6">
      <c r="A837">
        <v>19</v>
      </c>
      <c r="B837">
        <v>-89.918999999999997</v>
      </c>
      <c r="C837">
        <v>3945</v>
      </c>
      <c r="D837">
        <v>800000</v>
      </c>
      <c r="E837">
        <v>665</v>
      </c>
      <c r="F837" s="3">
        <v>649.0757222075664</v>
      </c>
    </row>
    <row r="838" spans="1:6">
      <c r="A838">
        <v>20</v>
      </c>
      <c r="B838">
        <v>-89.805999999999997</v>
      </c>
      <c r="C838">
        <v>3945</v>
      </c>
      <c r="D838">
        <v>800000</v>
      </c>
      <c r="E838">
        <v>621</v>
      </c>
      <c r="F838" s="3">
        <v>640.95774552195746</v>
      </c>
    </row>
    <row r="839" spans="1:6">
      <c r="A839">
        <v>21</v>
      </c>
      <c r="B839">
        <v>-89.691000000000003</v>
      </c>
      <c r="C839">
        <v>3945</v>
      </c>
      <c r="D839">
        <v>800000</v>
      </c>
      <c r="E839">
        <v>612</v>
      </c>
      <c r="F839" s="3">
        <v>631.0089156681662</v>
      </c>
    </row>
    <row r="840" spans="1:6">
      <c r="A840">
        <v>22</v>
      </c>
      <c r="B840">
        <v>-89.576999999999998</v>
      </c>
      <c r="C840">
        <v>3945</v>
      </c>
      <c r="D840">
        <v>800000</v>
      </c>
      <c r="E840">
        <v>651</v>
      </c>
      <c r="F840" s="3">
        <v>620.91578297651461</v>
      </c>
    </row>
    <row r="841" spans="1:6">
      <c r="A841">
        <v>23</v>
      </c>
      <c r="B841">
        <v>-89.457999999999998</v>
      </c>
      <c r="C841">
        <v>3945</v>
      </c>
      <c r="D841">
        <v>800000</v>
      </c>
      <c r="E841">
        <v>616</v>
      </c>
      <c r="F841" s="3">
        <v>611.43937581370665</v>
      </c>
    </row>
    <row r="842" spans="1:6">
      <c r="A842">
        <v>24</v>
      </c>
      <c r="B842">
        <v>-89.341999999999999</v>
      </c>
      <c r="C842">
        <v>3945</v>
      </c>
      <c r="D842">
        <v>800000</v>
      </c>
      <c r="E842">
        <v>595</v>
      </c>
      <c r="F842" s="3">
        <v>604.11918022314796</v>
      </c>
    </row>
    <row r="843" spans="1:6">
      <c r="A843">
        <v>25</v>
      </c>
      <c r="B843">
        <v>-89.234999999999999</v>
      </c>
      <c r="C843">
        <v>3945</v>
      </c>
      <c r="D843">
        <v>800000</v>
      </c>
      <c r="E843">
        <v>582</v>
      </c>
      <c r="F843" s="3">
        <v>599.41739815788344</v>
      </c>
    </row>
    <row r="844" spans="1:6">
      <c r="A844">
        <v>26</v>
      </c>
      <c r="B844">
        <v>-89.13</v>
      </c>
      <c r="C844">
        <v>3945</v>
      </c>
      <c r="D844">
        <v>800000</v>
      </c>
      <c r="E844">
        <v>629</v>
      </c>
      <c r="F844" s="3">
        <v>596.75612369088685</v>
      </c>
    </row>
    <row r="845" spans="1:6">
      <c r="A845">
        <v>27</v>
      </c>
      <c r="B845">
        <v>-89.016000000000005</v>
      </c>
      <c r="C845">
        <v>3945</v>
      </c>
      <c r="D845">
        <v>800000</v>
      </c>
      <c r="E845">
        <v>624</v>
      </c>
      <c r="F845" s="3">
        <v>595.86634836322173</v>
      </c>
    </row>
    <row r="846" spans="1:6">
      <c r="A846">
        <v>28</v>
      </c>
      <c r="B846">
        <v>-88.896000000000001</v>
      </c>
      <c r="C846">
        <v>3945</v>
      </c>
      <c r="D846">
        <v>800000</v>
      </c>
      <c r="E846">
        <v>585</v>
      </c>
      <c r="F846" s="3">
        <v>596.79983191689712</v>
      </c>
    </row>
    <row r="847" spans="1:6">
      <c r="A847">
        <v>29</v>
      </c>
      <c r="B847">
        <v>-88.790999999999997</v>
      </c>
      <c r="C847">
        <v>3945</v>
      </c>
      <c r="D847">
        <v>800000</v>
      </c>
      <c r="E847">
        <v>617</v>
      </c>
      <c r="F847" s="3">
        <v>598.82797901912181</v>
      </c>
    </row>
    <row r="848" spans="1:6">
      <c r="A848">
        <v>30</v>
      </c>
      <c r="B848">
        <v>-88.671999999999997</v>
      </c>
      <c r="C848">
        <v>3945</v>
      </c>
      <c r="D848">
        <v>800000</v>
      </c>
      <c r="E848">
        <v>537</v>
      </c>
      <c r="F848" s="3">
        <v>602.10337913714216</v>
      </c>
    </row>
    <row r="849" spans="1:6">
      <c r="A849">
        <v>31</v>
      </c>
      <c r="B849">
        <v>-88.56</v>
      </c>
      <c r="C849">
        <v>3945</v>
      </c>
      <c r="D849">
        <v>800000</v>
      </c>
      <c r="E849">
        <v>627</v>
      </c>
      <c r="F849" s="3">
        <v>605.82781807832191</v>
      </c>
    </row>
    <row r="850" spans="1:6">
      <c r="A850">
        <v>32</v>
      </c>
      <c r="B850">
        <v>-88.451999999999998</v>
      </c>
      <c r="C850">
        <v>3945</v>
      </c>
      <c r="D850">
        <v>800000</v>
      </c>
      <c r="E850">
        <v>623</v>
      </c>
      <c r="F850" s="3">
        <v>609.79328430764588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101</v>
      </c>
    </row>
    <row r="856" spans="1:6">
      <c r="A856" t="s">
        <v>2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5</v>
      </c>
    </row>
    <row r="860" spans="1:6">
      <c r="A860" t="s">
        <v>102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9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38</v>
      </c>
      <c r="B868" t="s">
        <v>17</v>
      </c>
      <c r="C868" t="s">
        <v>20</v>
      </c>
      <c r="D868" t="s">
        <v>37</v>
      </c>
      <c r="E868" t="s">
        <v>36</v>
      </c>
      <c r="F868" t="s">
        <v>57</v>
      </c>
    </row>
    <row r="869" spans="1:10">
      <c r="A869">
        <v>1</v>
      </c>
      <c r="B869">
        <v>-91.947999999999993</v>
      </c>
      <c r="C869">
        <v>3913</v>
      </c>
      <c r="D869">
        <v>800000</v>
      </c>
      <c r="E869">
        <v>376</v>
      </c>
      <c r="F869" s="3"/>
      <c r="J869" t="s">
        <v>123</v>
      </c>
    </row>
    <row r="870" spans="1:10">
      <c r="A870">
        <v>2</v>
      </c>
      <c r="B870">
        <v>-91.838999999999999</v>
      </c>
      <c r="C870">
        <v>3913</v>
      </c>
      <c r="D870">
        <v>800000</v>
      </c>
      <c r="E870">
        <v>456</v>
      </c>
      <c r="F870" s="3"/>
    </row>
    <row r="871" spans="1:10">
      <c r="A871">
        <v>3</v>
      </c>
      <c r="B871">
        <v>-91.724000000000004</v>
      </c>
      <c r="C871">
        <v>3913</v>
      </c>
      <c r="D871">
        <v>800000</v>
      </c>
      <c r="E871">
        <v>409</v>
      </c>
      <c r="F871" s="3"/>
    </row>
    <row r="872" spans="1:10">
      <c r="A872">
        <v>4</v>
      </c>
      <c r="B872">
        <v>-91.611999999999995</v>
      </c>
      <c r="C872">
        <v>3913</v>
      </c>
      <c r="D872">
        <v>800000</v>
      </c>
      <c r="E872">
        <v>402</v>
      </c>
      <c r="F872" s="3"/>
    </row>
    <row r="873" spans="1:10">
      <c r="A873">
        <v>5</v>
      </c>
      <c r="B873">
        <v>-91.5</v>
      </c>
      <c r="C873">
        <v>3913</v>
      </c>
      <c r="D873">
        <v>800000</v>
      </c>
      <c r="E873">
        <v>465</v>
      </c>
      <c r="F873" s="3"/>
    </row>
    <row r="874" spans="1:10">
      <c r="A874">
        <v>6</v>
      </c>
      <c r="B874">
        <v>-91.394000000000005</v>
      </c>
      <c r="C874">
        <v>3913</v>
      </c>
      <c r="D874">
        <v>800000</v>
      </c>
      <c r="E874">
        <v>518</v>
      </c>
      <c r="F874" s="3">
        <v>502.02283341324386</v>
      </c>
    </row>
    <row r="875" spans="1:10">
      <c r="A875">
        <v>7</v>
      </c>
      <c r="B875">
        <v>-91.281000000000006</v>
      </c>
      <c r="C875">
        <v>3913</v>
      </c>
      <c r="D875">
        <v>800000</v>
      </c>
      <c r="E875">
        <v>523</v>
      </c>
      <c r="F875" s="3">
        <v>509.92696231645209</v>
      </c>
    </row>
    <row r="876" spans="1:10">
      <c r="A876">
        <v>8</v>
      </c>
      <c r="B876">
        <v>-91.165000000000006</v>
      </c>
      <c r="C876">
        <v>3913</v>
      </c>
      <c r="D876">
        <v>800000</v>
      </c>
      <c r="E876">
        <v>507</v>
      </c>
      <c r="F876" s="3">
        <v>520.33798192848792</v>
      </c>
    </row>
    <row r="877" spans="1:10">
      <c r="A877">
        <v>9</v>
      </c>
      <c r="B877">
        <v>-91.049000000000007</v>
      </c>
      <c r="C877">
        <v>3913</v>
      </c>
      <c r="D877">
        <v>800000</v>
      </c>
      <c r="E877">
        <v>487</v>
      </c>
      <c r="F877" s="3">
        <v>533.91728106618757</v>
      </c>
    </row>
    <row r="878" spans="1:10">
      <c r="A878">
        <v>10</v>
      </c>
      <c r="B878">
        <v>-90.933999999999997</v>
      </c>
      <c r="C878">
        <v>3913</v>
      </c>
      <c r="D878">
        <v>800000</v>
      </c>
      <c r="E878">
        <v>552</v>
      </c>
      <c r="F878" s="3">
        <v>551.10532792273909</v>
      </c>
    </row>
    <row r="879" spans="1:10">
      <c r="A879">
        <v>11</v>
      </c>
      <c r="B879">
        <v>-90.823999999999998</v>
      </c>
      <c r="C879">
        <v>3913</v>
      </c>
      <c r="D879">
        <v>800000</v>
      </c>
      <c r="E879">
        <v>587</v>
      </c>
      <c r="F879" s="3">
        <v>571.01140394667016</v>
      </c>
    </row>
    <row r="880" spans="1:10">
      <c r="A880">
        <v>12</v>
      </c>
      <c r="B880">
        <v>-90.709000000000003</v>
      </c>
      <c r="C880">
        <v>3913</v>
      </c>
      <c r="D880">
        <v>800000</v>
      </c>
      <c r="E880">
        <v>566</v>
      </c>
      <c r="F880" s="3">
        <v>594.53422378981759</v>
      </c>
    </row>
    <row r="881" spans="1:6">
      <c r="A881">
        <v>13</v>
      </c>
      <c r="B881">
        <v>-90.594999999999999</v>
      </c>
      <c r="C881">
        <v>3913</v>
      </c>
      <c r="D881">
        <v>800000</v>
      </c>
      <c r="E881">
        <v>685</v>
      </c>
      <c r="F881" s="3">
        <v>618.63815494310768</v>
      </c>
    </row>
    <row r="882" spans="1:6">
      <c r="A882">
        <v>14</v>
      </c>
      <c r="B882">
        <v>-90.486999999999995</v>
      </c>
      <c r="C882">
        <v>3913</v>
      </c>
      <c r="D882">
        <v>800000</v>
      </c>
      <c r="E882">
        <v>606</v>
      </c>
      <c r="F882" s="3">
        <v>639.68087837686096</v>
      </c>
    </row>
    <row r="883" spans="1:6">
      <c r="A883">
        <v>15</v>
      </c>
      <c r="B883">
        <v>-90.372</v>
      </c>
      <c r="C883">
        <v>3913</v>
      </c>
      <c r="D883">
        <v>800000</v>
      </c>
      <c r="E883">
        <v>657</v>
      </c>
      <c r="F883" s="3">
        <v>657.26111466645227</v>
      </c>
    </row>
    <row r="884" spans="1:6">
      <c r="A884">
        <v>16</v>
      </c>
      <c r="B884">
        <v>-90.256</v>
      </c>
      <c r="C884">
        <v>3913</v>
      </c>
      <c r="D884">
        <v>800000</v>
      </c>
      <c r="E884">
        <v>699</v>
      </c>
      <c r="F884" s="3">
        <v>667.49753405857666</v>
      </c>
    </row>
    <row r="885" spans="1:6">
      <c r="A885">
        <v>17</v>
      </c>
      <c r="B885">
        <v>-90.14</v>
      </c>
      <c r="C885">
        <v>3913</v>
      </c>
      <c r="D885">
        <v>800000</v>
      </c>
      <c r="E885">
        <v>712</v>
      </c>
      <c r="F885" s="3">
        <v>669.08311819133576</v>
      </c>
    </row>
    <row r="886" spans="1:6">
      <c r="A886">
        <v>18</v>
      </c>
      <c r="B886">
        <v>-90.025000000000006</v>
      </c>
      <c r="C886">
        <v>3913</v>
      </c>
      <c r="D886">
        <v>800000</v>
      </c>
      <c r="E886">
        <v>614</v>
      </c>
      <c r="F886" s="3">
        <v>662.77403741570834</v>
      </c>
    </row>
    <row r="887" spans="1:6">
      <c r="A887">
        <v>19</v>
      </c>
      <c r="B887">
        <v>-89.918999999999997</v>
      </c>
      <c r="C887">
        <v>3913</v>
      </c>
      <c r="D887">
        <v>800000</v>
      </c>
      <c r="E887">
        <v>617</v>
      </c>
      <c r="F887" s="3">
        <v>651.87791667814179</v>
      </c>
    </row>
    <row r="888" spans="1:6">
      <c r="A888">
        <v>20</v>
      </c>
      <c r="B888">
        <v>-89.805999999999997</v>
      </c>
      <c r="C888">
        <v>3913</v>
      </c>
      <c r="D888">
        <v>800000</v>
      </c>
      <c r="E888">
        <v>641</v>
      </c>
      <c r="F888" s="3">
        <v>637.60567741539364</v>
      </c>
    </row>
    <row r="889" spans="1:6">
      <c r="A889">
        <v>21</v>
      </c>
      <c r="B889">
        <v>-89.691000000000003</v>
      </c>
      <c r="C889">
        <v>3913</v>
      </c>
      <c r="D889">
        <v>800000</v>
      </c>
      <c r="E889">
        <v>625</v>
      </c>
      <c r="F889" s="3">
        <v>623.12911224631432</v>
      </c>
    </row>
    <row r="890" spans="1:6">
      <c r="A890">
        <v>22</v>
      </c>
      <c r="B890">
        <v>-89.576999999999998</v>
      </c>
      <c r="C890">
        <v>3913</v>
      </c>
      <c r="D890">
        <v>800000</v>
      </c>
      <c r="E890">
        <v>607</v>
      </c>
      <c r="F890" s="3">
        <v>611.06418241416918</v>
      </c>
    </row>
    <row r="891" spans="1:6">
      <c r="A891">
        <v>23</v>
      </c>
      <c r="B891">
        <v>-89.457999999999998</v>
      </c>
      <c r="C891">
        <v>3913</v>
      </c>
      <c r="D891">
        <v>800000</v>
      </c>
      <c r="E891">
        <v>635</v>
      </c>
      <c r="F891" s="3">
        <v>602.19745268420604</v>
      </c>
    </row>
    <row r="892" spans="1:6">
      <c r="A892">
        <v>24</v>
      </c>
      <c r="B892">
        <v>-89.341999999999999</v>
      </c>
      <c r="C892">
        <v>3913</v>
      </c>
      <c r="D892">
        <v>800000</v>
      </c>
      <c r="E892">
        <v>629</v>
      </c>
      <c r="F892" s="3">
        <v>597.44174761399631</v>
      </c>
    </row>
    <row r="893" spans="1:6">
      <c r="A893">
        <v>25</v>
      </c>
      <c r="B893">
        <v>-89.234999999999999</v>
      </c>
      <c r="C893">
        <v>3913</v>
      </c>
      <c r="D893">
        <v>800000</v>
      </c>
      <c r="E893">
        <v>620</v>
      </c>
      <c r="F893" s="3">
        <v>596.02843558865584</v>
      </c>
    </row>
    <row r="894" spans="1:6">
      <c r="A894">
        <v>26</v>
      </c>
      <c r="B894">
        <v>-89.13</v>
      </c>
      <c r="C894">
        <v>3913</v>
      </c>
      <c r="D894">
        <v>800000</v>
      </c>
      <c r="E894">
        <v>599</v>
      </c>
      <c r="F894" s="3">
        <v>596.77615890300513</v>
      </c>
    </row>
    <row r="895" spans="1:6">
      <c r="A895">
        <v>27</v>
      </c>
      <c r="B895">
        <v>-89.016000000000005</v>
      </c>
      <c r="C895">
        <v>3913</v>
      </c>
      <c r="D895">
        <v>800000</v>
      </c>
      <c r="E895">
        <v>621</v>
      </c>
      <c r="F895" s="3">
        <v>599.24758579934803</v>
      </c>
    </row>
    <row r="896" spans="1:6">
      <c r="A896">
        <v>28</v>
      </c>
      <c r="B896">
        <v>-88.896000000000001</v>
      </c>
      <c r="C896">
        <v>3913</v>
      </c>
      <c r="D896">
        <v>800000</v>
      </c>
      <c r="E896">
        <v>595</v>
      </c>
      <c r="F896" s="3">
        <v>603.00614428715164</v>
      </c>
    </row>
    <row r="897" spans="1:6">
      <c r="A897">
        <v>29</v>
      </c>
      <c r="B897">
        <v>-88.790999999999997</v>
      </c>
      <c r="C897">
        <v>3913</v>
      </c>
      <c r="D897">
        <v>800000</v>
      </c>
      <c r="E897">
        <v>612</v>
      </c>
      <c r="F897" s="3">
        <v>606.8431385046789</v>
      </c>
    </row>
    <row r="898" spans="1:6">
      <c r="A898">
        <v>30</v>
      </c>
      <c r="B898">
        <v>-88.671999999999997</v>
      </c>
      <c r="C898">
        <v>3913</v>
      </c>
      <c r="D898">
        <v>800000</v>
      </c>
      <c r="E898">
        <v>576</v>
      </c>
      <c r="F898" s="3">
        <v>611.50778861740264</v>
      </c>
    </row>
    <row r="899" spans="1:6">
      <c r="A899">
        <v>31</v>
      </c>
      <c r="B899">
        <v>-88.56</v>
      </c>
      <c r="C899">
        <v>3913</v>
      </c>
      <c r="D899">
        <v>800000</v>
      </c>
      <c r="E899">
        <v>618</v>
      </c>
      <c r="F899" s="3">
        <v>616.04499276783508</v>
      </c>
    </row>
    <row r="900" spans="1:6">
      <c r="A900">
        <v>32</v>
      </c>
      <c r="B900">
        <v>-88.451999999999998</v>
      </c>
      <c r="C900">
        <v>3913</v>
      </c>
      <c r="D900">
        <v>800000</v>
      </c>
      <c r="E900">
        <v>597</v>
      </c>
      <c r="F900" s="3">
        <v>620.47893098862596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103</v>
      </c>
    </row>
    <row r="906" spans="1:6">
      <c r="A906" t="s">
        <v>2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104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38</v>
      </c>
      <c r="B918" t="s">
        <v>17</v>
      </c>
      <c r="C918" t="s">
        <v>20</v>
      </c>
      <c r="D918" t="s">
        <v>37</v>
      </c>
      <c r="E918" t="s">
        <v>36</v>
      </c>
      <c r="F918" t="s">
        <v>57</v>
      </c>
    </row>
    <row r="919" spans="1:10">
      <c r="A919">
        <v>1</v>
      </c>
      <c r="B919">
        <v>-91.947999999999993</v>
      </c>
      <c r="C919">
        <v>3905</v>
      </c>
      <c r="D919">
        <v>800000</v>
      </c>
      <c r="E919">
        <v>379</v>
      </c>
      <c r="F919" s="3"/>
      <c r="J919" t="s">
        <v>124</v>
      </c>
    </row>
    <row r="920" spans="1:10">
      <c r="A920">
        <v>2</v>
      </c>
      <c r="B920">
        <v>-91.838999999999999</v>
      </c>
      <c r="C920">
        <v>3905</v>
      </c>
      <c r="D920">
        <v>800000</v>
      </c>
      <c r="E920">
        <v>366</v>
      </c>
      <c r="F920" s="3"/>
    </row>
    <row r="921" spans="1:10">
      <c r="A921">
        <v>3</v>
      </c>
      <c r="B921">
        <v>-91.724000000000004</v>
      </c>
      <c r="C921">
        <v>3905</v>
      </c>
      <c r="D921">
        <v>800000</v>
      </c>
      <c r="E921">
        <v>423</v>
      </c>
      <c r="F921" s="3"/>
    </row>
    <row r="922" spans="1:10">
      <c r="A922">
        <v>4</v>
      </c>
      <c r="B922">
        <v>-91.611999999999995</v>
      </c>
      <c r="C922">
        <v>3905</v>
      </c>
      <c r="D922">
        <v>800000</v>
      </c>
      <c r="E922">
        <v>454</v>
      </c>
      <c r="F922" s="3"/>
    </row>
    <row r="923" spans="1:10">
      <c r="A923">
        <v>5</v>
      </c>
      <c r="B923">
        <v>-91.5</v>
      </c>
      <c r="C923">
        <v>3905</v>
      </c>
      <c r="D923">
        <v>800000</v>
      </c>
      <c r="E923">
        <v>480</v>
      </c>
      <c r="F923" s="3"/>
    </row>
    <row r="924" spans="1:10">
      <c r="A924">
        <v>6</v>
      </c>
      <c r="B924">
        <v>-91.394000000000005</v>
      </c>
      <c r="C924">
        <v>3905</v>
      </c>
      <c r="D924">
        <v>800000</v>
      </c>
      <c r="E924">
        <v>469</v>
      </c>
      <c r="F924" s="3">
        <v>469.40325307896734</v>
      </c>
    </row>
    <row r="925" spans="1:10">
      <c r="A925">
        <v>7</v>
      </c>
      <c r="B925">
        <v>-91.281000000000006</v>
      </c>
      <c r="C925">
        <v>3905</v>
      </c>
      <c r="D925">
        <v>800000</v>
      </c>
      <c r="E925">
        <v>490</v>
      </c>
      <c r="F925" s="3">
        <v>485.39089710822441</v>
      </c>
    </row>
    <row r="926" spans="1:10">
      <c r="A926">
        <v>8</v>
      </c>
      <c r="B926">
        <v>-91.165000000000006</v>
      </c>
      <c r="C926">
        <v>3905</v>
      </c>
      <c r="D926">
        <v>800000</v>
      </c>
      <c r="E926">
        <v>536</v>
      </c>
      <c r="F926" s="3">
        <v>504.32281996841482</v>
      </c>
    </row>
    <row r="927" spans="1:10">
      <c r="A927">
        <v>9</v>
      </c>
      <c r="B927">
        <v>-91.049000000000007</v>
      </c>
      <c r="C927">
        <v>3905</v>
      </c>
      <c r="D927">
        <v>800000</v>
      </c>
      <c r="E927">
        <v>481</v>
      </c>
      <c r="F927" s="3">
        <v>525.69294651038047</v>
      </c>
    </row>
    <row r="928" spans="1:10">
      <c r="A928">
        <v>10</v>
      </c>
      <c r="B928">
        <v>-90.933999999999997</v>
      </c>
      <c r="C928">
        <v>3905</v>
      </c>
      <c r="D928">
        <v>800000</v>
      </c>
      <c r="E928">
        <v>549</v>
      </c>
      <c r="F928" s="3">
        <v>548.84273206364526</v>
      </c>
    </row>
    <row r="929" spans="1:6">
      <c r="A929">
        <v>11</v>
      </c>
      <c r="B929">
        <v>-90.823999999999998</v>
      </c>
      <c r="C929">
        <v>3905</v>
      </c>
      <c r="D929">
        <v>800000</v>
      </c>
      <c r="E929">
        <v>575</v>
      </c>
      <c r="F929" s="3">
        <v>572.08020743537145</v>
      </c>
    </row>
    <row r="930" spans="1:6">
      <c r="A930">
        <v>12</v>
      </c>
      <c r="B930">
        <v>-90.709000000000003</v>
      </c>
      <c r="C930">
        <v>3905</v>
      </c>
      <c r="D930">
        <v>800000</v>
      </c>
      <c r="E930">
        <v>589</v>
      </c>
      <c r="F930" s="3">
        <v>596.43235352544912</v>
      </c>
    </row>
    <row r="931" spans="1:6">
      <c r="A931">
        <v>13</v>
      </c>
      <c r="B931">
        <v>-90.594999999999999</v>
      </c>
      <c r="C931">
        <v>3905</v>
      </c>
      <c r="D931">
        <v>800000</v>
      </c>
      <c r="E931">
        <v>635</v>
      </c>
      <c r="F931" s="3">
        <v>619.31070787174588</v>
      </c>
    </row>
    <row r="932" spans="1:6">
      <c r="A932">
        <v>14</v>
      </c>
      <c r="B932">
        <v>-90.486999999999995</v>
      </c>
      <c r="C932">
        <v>3905</v>
      </c>
      <c r="D932">
        <v>800000</v>
      </c>
      <c r="E932">
        <v>651</v>
      </c>
      <c r="F932" s="3">
        <v>638.54737533312095</v>
      </c>
    </row>
    <row r="933" spans="1:6">
      <c r="A933">
        <v>15</v>
      </c>
      <c r="B933">
        <v>-90.372</v>
      </c>
      <c r="C933">
        <v>3905</v>
      </c>
      <c r="D933">
        <v>800000</v>
      </c>
      <c r="E933">
        <v>665</v>
      </c>
      <c r="F933" s="3">
        <v>655.1592781698846</v>
      </c>
    </row>
    <row r="934" spans="1:6">
      <c r="A934">
        <v>16</v>
      </c>
      <c r="B934">
        <v>-90.256</v>
      </c>
      <c r="C934">
        <v>3905</v>
      </c>
      <c r="D934">
        <v>800000</v>
      </c>
      <c r="E934">
        <v>660</v>
      </c>
      <c r="F934" s="3">
        <v>666.8479767113555</v>
      </c>
    </row>
    <row r="935" spans="1:6">
      <c r="A935">
        <v>17</v>
      </c>
      <c r="B935">
        <v>-90.14</v>
      </c>
      <c r="C935">
        <v>3905</v>
      </c>
      <c r="D935">
        <v>800000</v>
      </c>
      <c r="E935">
        <v>663</v>
      </c>
      <c r="F935" s="3">
        <v>672.88010431337739</v>
      </c>
    </row>
    <row r="936" spans="1:6">
      <c r="A936">
        <v>18</v>
      </c>
      <c r="B936">
        <v>-90.025000000000006</v>
      </c>
      <c r="C936">
        <v>3905</v>
      </c>
      <c r="D936">
        <v>800000</v>
      </c>
      <c r="E936">
        <v>675</v>
      </c>
      <c r="F936" s="3">
        <v>673.29523426624041</v>
      </c>
    </row>
    <row r="937" spans="1:6">
      <c r="A937">
        <v>19</v>
      </c>
      <c r="B937">
        <v>-89.918999999999997</v>
      </c>
      <c r="C937">
        <v>3905</v>
      </c>
      <c r="D937">
        <v>800000</v>
      </c>
      <c r="E937">
        <v>683</v>
      </c>
      <c r="F937" s="3">
        <v>669.2705354668301</v>
      </c>
    </row>
    <row r="938" spans="1:6">
      <c r="A938">
        <v>20</v>
      </c>
      <c r="B938">
        <v>-89.805999999999997</v>
      </c>
      <c r="C938">
        <v>3905</v>
      </c>
      <c r="D938">
        <v>800000</v>
      </c>
      <c r="E938">
        <v>634</v>
      </c>
      <c r="F938" s="3">
        <v>661.26701514767922</v>
      </c>
    </row>
    <row r="939" spans="1:6">
      <c r="A939">
        <v>21</v>
      </c>
      <c r="B939">
        <v>-89.691000000000003</v>
      </c>
      <c r="C939">
        <v>3905</v>
      </c>
      <c r="D939">
        <v>800000</v>
      </c>
      <c r="E939">
        <v>647</v>
      </c>
      <c r="F939" s="3">
        <v>650.47397834876801</v>
      </c>
    </row>
    <row r="940" spans="1:6">
      <c r="A940">
        <v>22</v>
      </c>
      <c r="B940">
        <v>-89.576999999999998</v>
      </c>
      <c r="C940">
        <v>3905</v>
      </c>
      <c r="D940">
        <v>800000</v>
      </c>
      <c r="E940">
        <v>636</v>
      </c>
      <c r="F940" s="3">
        <v>638.55060372293372</v>
      </c>
    </row>
    <row r="941" spans="1:6">
      <c r="A941">
        <v>23</v>
      </c>
      <c r="B941">
        <v>-89.457999999999998</v>
      </c>
      <c r="C941">
        <v>3905</v>
      </c>
      <c r="D941">
        <v>800000</v>
      </c>
      <c r="E941">
        <v>646</v>
      </c>
      <c r="F941" s="3">
        <v>626.23503472377718</v>
      </c>
    </row>
    <row r="942" spans="1:6">
      <c r="A942">
        <v>24</v>
      </c>
      <c r="B942">
        <v>-89.341999999999999</v>
      </c>
      <c r="C942">
        <v>3905</v>
      </c>
      <c r="D942">
        <v>800000</v>
      </c>
      <c r="E942">
        <v>607</v>
      </c>
      <c r="F942" s="3">
        <v>615.51051893561839</v>
      </c>
    </row>
    <row r="943" spans="1:6">
      <c r="A943">
        <v>25</v>
      </c>
      <c r="B943">
        <v>-89.234999999999999</v>
      </c>
      <c r="C943">
        <v>3905</v>
      </c>
      <c r="D943">
        <v>800000</v>
      </c>
      <c r="E943">
        <v>608</v>
      </c>
      <c r="F943" s="3">
        <v>607.4284690349084</v>
      </c>
    </row>
    <row r="944" spans="1:6">
      <c r="A944">
        <v>26</v>
      </c>
      <c r="B944">
        <v>-89.13</v>
      </c>
      <c r="C944">
        <v>3905</v>
      </c>
      <c r="D944">
        <v>800000</v>
      </c>
      <c r="E944">
        <v>624</v>
      </c>
      <c r="F944" s="3">
        <v>601.52395989970159</v>
      </c>
    </row>
    <row r="945" spans="1:6">
      <c r="A945">
        <v>27</v>
      </c>
      <c r="B945">
        <v>-89.016000000000005</v>
      </c>
      <c r="C945">
        <v>3905</v>
      </c>
      <c r="D945">
        <v>800000</v>
      </c>
      <c r="E945">
        <v>622</v>
      </c>
      <c r="F945" s="3">
        <v>597.48400446835785</v>
      </c>
    </row>
    <row r="946" spans="1:6">
      <c r="A946">
        <v>28</v>
      </c>
      <c r="B946">
        <v>-88.896000000000001</v>
      </c>
      <c r="C946">
        <v>3905</v>
      </c>
      <c r="D946">
        <v>800000</v>
      </c>
      <c r="E946">
        <v>577</v>
      </c>
      <c r="F946" s="3">
        <v>595.75666776741616</v>
      </c>
    </row>
    <row r="947" spans="1:6">
      <c r="A947">
        <v>29</v>
      </c>
      <c r="B947">
        <v>-88.790999999999997</v>
      </c>
      <c r="C947">
        <v>3905</v>
      </c>
      <c r="D947">
        <v>800000</v>
      </c>
      <c r="E947">
        <v>571</v>
      </c>
      <c r="F947" s="3">
        <v>596.11000455523128</v>
      </c>
    </row>
    <row r="948" spans="1:6">
      <c r="A948">
        <v>30</v>
      </c>
      <c r="B948">
        <v>-88.671999999999997</v>
      </c>
      <c r="C948">
        <v>3905</v>
      </c>
      <c r="D948">
        <v>800000</v>
      </c>
      <c r="E948">
        <v>582</v>
      </c>
      <c r="F948" s="3">
        <v>598.23494958441484</v>
      </c>
    </row>
    <row r="949" spans="1:6">
      <c r="A949">
        <v>31</v>
      </c>
      <c r="B949">
        <v>-88.56</v>
      </c>
      <c r="C949">
        <v>3905</v>
      </c>
      <c r="D949">
        <v>800000</v>
      </c>
      <c r="E949">
        <v>612</v>
      </c>
      <c r="F949" s="3">
        <v>601.53720254174061</v>
      </c>
    </row>
    <row r="950" spans="1:6">
      <c r="A950">
        <v>32</v>
      </c>
      <c r="B950">
        <v>-88.451999999999998</v>
      </c>
      <c r="C950">
        <v>3905</v>
      </c>
      <c r="D950">
        <v>800000</v>
      </c>
      <c r="E950">
        <v>620</v>
      </c>
      <c r="F950" s="3">
        <v>605.60279796041539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105</v>
      </c>
    </row>
    <row r="956" spans="1:6">
      <c r="A956" t="s">
        <v>2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106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38</v>
      </c>
      <c r="B968" t="s">
        <v>17</v>
      </c>
      <c r="C968" t="s">
        <v>20</v>
      </c>
      <c r="D968" t="s">
        <v>37</v>
      </c>
      <c r="E968" t="s">
        <v>36</v>
      </c>
      <c r="F968" t="s">
        <v>57</v>
      </c>
    </row>
    <row r="969" spans="1:10">
      <c r="A969">
        <v>1</v>
      </c>
      <c r="B969">
        <v>-91.947999999999993</v>
      </c>
      <c r="C969">
        <v>3928</v>
      </c>
      <c r="D969">
        <v>800000</v>
      </c>
      <c r="E969">
        <v>418</v>
      </c>
      <c r="F969" s="3"/>
      <c r="J969" t="s">
        <v>125</v>
      </c>
    </row>
    <row r="970" spans="1:10">
      <c r="A970">
        <v>2</v>
      </c>
      <c r="B970">
        <v>-91.838999999999999</v>
      </c>
      <c r="C970">
        <v>3928</v>
      </c>
      <c r="D970">
        <v>800000</v>
      </c>
      <c r="E970">
        <v>441</v>
      </c>
      <c r="F970" s="3"/>
    </row>
    <row r="971" spans="1:10">
      <c r="A971">
        <v>3</v>
      </c>
      <c r="B971">
        <v>-91.724000000000004</v>
      </c>
      <c r="C971">
        <v>3928</v>
      </c>
      <c r="D971">
        <v>800000</v>
      </c>
      <c r="E971">
        <v>427</v>
      </c>
      <c r="F971" s="3"/>
    </row>
    <row r="972" spans="1:10">
      <c r="A972">
        <v>4</v>
      </c>
      <c r="B972">
        <v>-91.611999999999995</v>
      </c>
      <c r="C972">
        <v>3928</v>
      </c>
      <c r="D972">
        <v>800000</v>
      </c>
      <c r="E972">
        <v>426</v>
      </c>
      <c r="F972" s="3"/>
    </row>
    <row r="973" spans="1:10">
      <c r="A973">
        <v>5</v>
      </c>
      <c r="B973">
        <v>-91.5</v>
      </c>
      <c r="C973">
        <v>3928</v>
      </c>
      <c r="D973">
        <v>800000</v>
      </c>
      <c r="E973">
        <v>460</v>
      </c>
      <c r="F973" s="3"/>
    </row>
    <row r="974" spans="1:10">
      <c r="A974">
        <v>6</v>
      </c>
      <c r="B974">
        <v>-91.394000000000005</v>
      </c>
      <c r="C974">
        <v>3928</v>
      </c>
      <c r="D974">
        <v>800000</v>
      </c>
      <c r="E974">
        <v>527</v>
      </c>
      <c r="F974" s="3">
        <v>517.31572415822518</v>
      </c>
    </row>
    <row r="975" spans="1:10">
      <c r="A975">
        <v>7</v>
      </c>
      <c r="B975">
        <v>-91.281000000000006</v>
      </c>
      <c r="C975">
        <v>3928</v>
      </c>
      <c r="D975">
        <v>800000</v>
      </c>
      <c r="E975">
        <v>503</v>
      </c>
      <c r="F975" s="3">
        <v>521.03256485813415</v>
      </c>
    </row>
    <row r="976" spans="1:10">
      <c r="A976">
        <v>8</v>
      </c>
      <c r="B976">
        <v>-91.165000000000006</v>
      </c>
      <c r="C976">
        <v>3928</v>
      </c>
      <c r="D976">
        <v>800000</v>
      </c>
      <c r="E976">
        <v>525</v>
      </c>
      <c r="F976" s="3">
        <v>525.6895308509969</v>
      </c>
    </row>
    <row r="977" spans="1:6">
      <c r="A977">
        <v>9</v>
      </c>
      <c r="B977">
        <v>-91.049000000000007</v>
      </c>
      <c r="C977">
        <v>3928</v>
      </c>
      <c r="D977">
        <v>800000</v>
      </c>
      <c r="E977">
        <v>516</v>
      </c>
      <c r="F977" s="3">
        <v>532.2011070212609</v>
      </c>
    </row>
    <row r="978" spans="1:6">
      <c r="A978">
        <v>10</v>
      </c>
      <c r="B978">
        <v>-90.933999999999997</v>
      </c>
      <c r="C978">
        <v>3928</v>
      </c>
      <c r="D978">
        <v>800000</v>
      </c>
      <c r="E978">
        <v>568</v>
      </c>
      <c r="F978" s="3">
        <v>542.08044887755307</v>
      </c>
    </row>
    <row r="979" spans="1:6">
      <c r="A979">
        <v>11</v>
      </c>
      <c r="B979">
        <v>-90.823999999999998</v>
      </c>
      <c r="C979">
        <v>3928</v>
      </c>
      <c r="D979">
        <v>800000</v>
      </c>
      <c r="E979">
        <v>556</v>
      </c>
      <c r="F979" s="3">
        <v>556.52155782096565</v>
      </c>
    </row>
    <row r="980" spans="1:6">
      <c r="A980">
        <v>12</v>
      </c>
      <c r="B980">
        <v>-90.709000000000003</v>
      </c>
      <c r="C980">
        <v>3928</v>
      </c>
      <c r="D980">
        <v>800000</v>
      </c>
      <c r="E980">
        <v>571</v>
      </c>
      <c r="F980" s="3">
        <v>578.30591800490697</v>
      </c>
    </row>
    <row r="981" spans="1:6">
      <c r="A981">
        <v>13</v>
      </c>
      <c r="B981">
        <v>-90.594999999999999</v>
      </c>
      <c r="C981">
        <v>3928</v>
      </c>
      <c r="D981">
        <v>800000</v>
      </c>
      <c r="E981">
        <v>636</v>
      </c>
      <c r="F981" s="3">
        <v>606.45340366531116</v>
      </c>
    </row>
    <row r="982" spans="1:6">
      <c r="A982">
        <v>14</v>
      </c>
      <c r="B982">
        <v>-90.486999999999995</v>
      </c>
      <c r="C982">
        <v>3928</v>
      </c>
      <c r="D982">
        <v>800000</v>
      </c>
      <c r="E982">
        <v>628</v>
      </c>
      <c r="F982" s="3">
        <v>636.43726794419547</v>
      </c>
    </row>
    <row r="983" spans="1:6">
      <c r="A983">
        <v>15</v>
      </c>
      <c r="B983">
        <v>-90.372</v>
      </c>
      <c r="C983">
        <v>3928</v>
      </c>
      <c r="D983">
        <v>800000</v>
      </c>
      <c r="E983">
        <v>639</v>
      </c>
      <c r="F983" s="3">
        <v>666.24826583375466</v>
      </c>
    </row>
    <row r="984" spans="1:6">
      <c r="A984">
        <v>16</v>
      </c>
      <c r="B984">
        <v>-90.256</v>
      </c>
      <c r="C984">
        <v>3928</v>
      </c>
      <c r="D984">
        <v>800000</v>
      </c>
      <c r="E984">
        <v>692</v>
      </c>
      <c r="F984" s="3">
        <v>686.96209231691637</v>
      </c>
    </row>
    <row r="985" spans="1:6">
      <c r="A985">
        <v>17</v>
      </c>
      <c r="B985">
        <v>-90.14</v>
      </c>
      <c r="C985">
        <v>3928</v>
      </c>
      <c r="D985">
        <v>800000</v>
      </c>
      <c r="E985">
        <v>683</v>
      </c>
      <c r="F985" s="3">
        <v>692.81537089050323</v>
      </c>
    </row>
    <row r="986" spans="1:6">
      <c r="A986">
        <v>18</v>
      </c>
      <c r="B986">
        <v>-90.025000000000006</v>
      </c>
      <c r="C986">
        <v>3928</v>
      </c>
      <c r="D986">
        <v>800000</v>
      </c>
      <c r="E986">
        <v>725</v>
      </c>
      <c r="F986" s="3">
        <v>683.10964232707738</v>
      </c>
    </row>
    <row r="987" spans="1:6">
      <c r="A987">
        <v>19</v>
      </c>
      <c r="B987">
        <v>-89.918999999999997</v>
      </c>
      <c r="C987">
        <v>3928</v>
      </c>
      <c r="D987">
        <v>800000</v>
      </c>
      <c r="E987">
        <v>671</v>
      </c>
      <c r="F987" s="3">
        <v>663.98953341048241</v>
      </c>
    </row>
    <row r="988" spans="1:6">
      <c r="A988">
        <v>20</v>
      </c>
      <c r="B988">
        <v>-89.805999999999997</v>
      </c>
      <c r="C988">
        <v>3928</v>
      </c>
      <c r="D988">
        <v>800000</v>
      </c>
      <c r="E988">
        <v>609</v>
      </c>
      <c r="F988" s="3">
        <v>639.12617029406397</v>
      </c>
    </row>
    <row r="989" spans="1:6">
      <c r="A989">
        <v>21</v>
      </c>
      <c r="B989">
        <v>-89.691000000000003</v>
      </c>
      <c r="C989">
        <v>3928</v>
      </c>
      <c r="D989">
        <v>800000</v>
      </c>
      <c r="E989">
        <v>606</v>
      </c>
      <c r="F989" s="3">
        <v>615.52332016059017</v>
      </c>
    </row>
    <row r="990" spans="1:6">
      <c r="A990">
        <v>22</v>
      </c>
      <c r="B990">
        <v>-89.576999999999998</v>
      </c>
      <c r="C990">
        <v>3928</v>
      </c>
      <c r="D990">
        <v>800000</v>
      </c>
      <c r="E990">
        <v>611</v>
      </c>
      <c r="F990" s="3">
        <v>597.95540641146965</v>
      </c>
    </row>
    <row r="991" spans="1:6">
      <c r="A991">
        <v>23</v>
      </c>
      <c r="B991">
        <v>-89.457999999999998</v>
      </c>
      <c r="C991">
        <v>3928</v>
      </c>
      <c r="D991">
        <v>800000</v>
      </c>
      <c r="E991">
        <v>585</v>
      </c>
      <c r="F991" s="3">
        <v>586.9719655394216</v>
      </c>
    </row>
    <row r="992" spans="1:6">
      <c r="A992">
        <v>24</v>
      </c>
      <c r="B992">
        <v>-89.341999999999999</v>
      </c>
      <c r="C992">
        <v>3928</v>
      </c>
      <c r="D992">
        <v>800000</v>
      </c>
      <c r="E992">
        <v>601</v>
      </c>
      <c r="F992" s="3">
        <v>582.33463184646837</v>
      </c>
    </row>
    <row r="993" spans="1:6">
      <c r="A993">
        <v>25</v>
      </c>
      <c r="B993">
        <v>-89.234999999999999</v>
      </c>
      <c r="C993">
        <v>3928</v>
      </c>
      <c r="D993">
        <v>800000</v>
      </c>
      <c r="E993">
        <v>545</v>
      </c>
      <c r="F993" s="3">
        <v>581.64654908563955</v>
      </c>
    </row>
    <row r="994" spans="1:6">
      <c r="A994">
        <v>26</v>
      </c>
      <c r="B994">
        <v>-89.13</v>
      </c>
      <c r="C994">
        <v>3928</v>
      </c>
      <c r="D994">
        <v>800000</v>
      </c>
      <c r="E994">
        <v>600</v>
      </c>
      <c r="F994" s="3">
        <v>582.91451832408961</v>
      </c>
    </row>
    <row r="995" spans="1:6">
      <c r="A995">
        <v>27</v>
      </c>
      <c r="B995">
        <v>-89.016000000000005</v>
      </c>
      <c r="C995">
        <v>3928</v>
      </c>
      <c r="D995">
        <v>800000</v>
      </c>
      <c r="E995">
        <v>626</v>
      </c>
      <c r="F995" s="3">
        <v>585.39520869054161</v>
      </c>
    </row>
    <row r="996" spans="1:6">
      <c r="A996">
        <v>28</v>
      </c>
      <c r="B996">
        <v>-88.896000000000001</v>
      </c>
      <c r="C996">
        <v>3928</v>
      </c>
      <c r="D996">
        <v>800000</v>
      </c>
      <c r="E996">
        <v>599</v>
      </c>
      <c r="F996" s="3">
        <v>588.5428414411557</v>
      </c>
    </row>
    <row r="997" spans="1:6">
      <c r="A997">
        <v>29</v>
      </c>
      <c r="B997">
        <v>-88.790999999999997</v>
      </c>
      <c r="C997">
        <v>3928</v>
      </c>
      <c r="D997">
        <v>800000</v>
      </c>
      <c r="E997">
        <v>574</v>
      </c>
      <c r="F997" s="3">
        <v>591.46573180621533</v>
      </c>
    </row>
    <row r="998" spans="1:6">
      <c r="A998">
        <v>30</v>
      </c>
      <c r="B998">
        <v>-88.671999999999997</v>
      </c>
      <c r="C998">
        <v>3928</v>
      </c>
      <c r="D998">
        <v>800000</v>
      </c>
      <c r="E998">
        <v>610</v>
      </c>
      <c r="F998" s="3">
        <v>594.83994057344989</v>
      </c>
    </row>
    <row r="999" spans="1:6">
      <c r="A999">
        <v>31</v>
      </c>
      <c r="B999">
        <v>-88.56</v>
      </c>
      <c r="C999">
        <v>3928</v>
      </c>
      <c r="D999">
        <v>800000</v>
      </c>
      <c r="E999">
        <v>581</v>
      </c>
      <c r="F999" s="3">
        <v>598.03340155414287</v>
      </c>
    </row>
    <row r="1000" spans="1:6">
      <c r="A1000">
        <v>32</v>
      </c>
      <c r="B1000">
        <v>-88.451999999999998</v>
      </c>
      <c r="C1000">
        <v>3928</v>
      </c>
      <c r="D1000">
        <v>800000</v>
      </c>
      <c r="E1000">
        <v>586</v>
      </c>
      <c r="F1000" s="3">
        <v>601.11694524677728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126</v>
      </c>
    </row>
    <row r="1006" spans="1:6">
      <c r="A1006" t="s">
        <v>2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5</v>
      </c>
    </row>
    <row r="1010" spans="1:10">
      <c r="A1010" t="s">
        <v>127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38</v>
      </c>
      <c r="B1018" t="s">
        <v>17</v>
      </c>
      <c r="C1018" t="s">
        <v>20</v>
      </c>
      <c r="D1018" t="s">
        <v>37</v>
      </c>
      <c r="E1018" t="s">
        <v>36</v>
      </c>
      <c r="F1018" t="s">
        <v>57</v>
      </c>
    </row>
    <row r="1019" spans="1:10">
      <c r="A1019">
        <v>1</v>
      </c>
      <c r="B1019">
        <v>-91.947999999999993</v>
      </c>
      <c r="C1019">
        <v>4018</v>
      </c>
      <c r="D1019">
        <v>800000</v>
      </c>
      <c r="E1019">
        <v>369</v>
      </c>
      <c r="F1019" s="3"/>
      <c r="J1019" t="s">
        <v>144</v>
      </c>
    </row>
    <row r="1020" spans="1:10">
      <c r="A1020">
        <v>2</v>
      </c>
      <c r="B1020">
        <v>-91.838999999999999</v>
      </c>
      <c r="C1020">
        <v>4018</v>
      </c>
      <c r="D1020">
        <v>800000</v>
      </c>
      <c r="E1020">
        <v>464</v>
      </c>
      <c r="F1020" s="3"/>
    </row>
    <row r="1021" spans="1:10">
      <c r="A1021">
        <v>3</v>
      </c>
      <c r="B1021">
        <v>-91.724000000000004</v>
      </c>
      <c r="C1021">
        <v>4018</v>
      </c>
      <c r="D1021">
        <v>800000</v>
      </c>
      <c r="E1021">
        <v>412</v>
      </c>
      <c r="F1021" s="3"/>
    </row>
    <row r="1022" spans="1:10">
      <c r="A1022">
        <v>4</v>
      </c>
      <c r="B1022">
        <v>-91.611999999999995</v>
      </c>
      <c r="C1022">
        <v>4018</v>
      </c>
      <c r="D1022">
        <v>800000</v>
      </c>
      <c r="E1022">
        <v>430</v>
      </c>
      <c r="F1022" s="3"/>
    </row>
    <row r="1023" spans="1:10">
      <c r="A1023">
        <v>5</v>
      </c>
      <c r="B1023">
        <v>-91.5</v>
      </c>
      <c r="C1023">
        <v>4018</v>
      </c>
      <c r="D1023">
        <v>800000</v>
      </c>
      <c r="E1023">
        <v>486</v>
      </c>
      <c r="F1023" s="3"/>
    </row>
    <row r="1024" spans="1:10">
      <c r="A1024">
        <v>6</v>
      </c>
      <c r="B1024">
        <v>-91.394000000000005</v>
      </c>
      <c r="C1024">
        <v>4018</v>
      </c>
      <c r="D1024">
        <v>800000</v>
      </c>
      <c r="E1024">
        <v>498</v>
      </c>
      <c r="F1024" s="3">
        <v>485.40875366510608</v>
      </c>
    </row>
    <row r="1025" spans="1:6">
      <c r="A1025">
        <v>7</v>
      </c>
      <c r="B1025">
        <v>-91.281000000000006</v>
      </c>
      <c r="C1025">
        <v>4018</v>
      </c>
      <c r="D1025">
        <v>800000</v>
      </c>
      <c r="E1025">
        <v>480</v>
      </c>
      <c r="F1025" s="3">
        <v>495.75949255387013</v>
      </c>
    </row>
    <row r="1026" spans="1:6">
      <c r="A1026">
        <v>8</v>
      </c>
      <c r="B1026">
        <v>-91.165000000000006</v>
      </c>
      <c r="C1026">
        <v>4018</v>
      </c>
      <c r="D1026">
        <v>800000</v>
      </c>
      <c r="E1026">
        <v>495</v>
      </c>
      <c r="F1026" s="3">
        <v>509.55770153579044</v>
      </c>
    </row>
    <row r="1027" spans="1:6">
      <c r="A1027">
        <v>9</v>
      </c>
      <c r="B1027">
        <v>-91.049000000000007</v>
      </c>
      <c r="C1027">
        <v>4018</v>
      </c>
      <c r="D1027">
        <v>800000</v>
      </c>
      <c r="E1027">
        <v>559</v>
      </c>
      <c r="F1027" s="3">
        <v>527.42700599651096</v>
      </c>
    </row>
    <row r="1028" spans="1:6">
      <c r="A1028">
        <v>10</v>
      </c>
      <c r="B1028">
        <v>-90.933999999999997</v>
      </c>
      <c r="C1028">
        <v>4018</v>
      </c>
      <c r="D1028">
        <v>800000</v>
      </c>
      <c r="E1028">
        <v>523</v>
      </c>
      <c r="F1028" s="3">
        <v>549.60997932767873</v>
      </c>
    </row>
    <row r="1029" spans="1:6">
      <c r="A1029">
        <v>11</v>
      </c>
      <c r="B1029">
        <v>-90.823999999999998</v>
      </c>
      <c r="C1029">
        <v>4018</v>
      </c>
      <c r="D1029">
        <v>800000</v>
      </c>
      <c r="E1029">
        <v>602</v>
      </c>
      <c r="F1029" s="3">
        <v>574.69707124155912</v>
      </c>
    </row>
    <row r="1030" spans="1:6">
      <c r="A1030">
        <v>12</v>
      </c>
      <c r="B1030">
        <v>-90.709000000000003</v>
      </c>
      <c r="C1030">
        <v>4018</v>
      </c>
      <c r="D1030">
        <v>800000</v>
      </c>
      <c r="E1030">
        <v>598</v>
      </c>
      <c r="F1030" s="3">
        <v>603.65180690257694</v>
      </c>
    </row>
    <row r="1031" spans="1:6">
      <c r="A1031">
        <v>13</v>
      </c>
      <c r="B1031">
        <v>-90.594999999999999</v>
      </c>
      <c r="C1031">
        <v>4018</v>
      </c>
      <c r="D1031">
        <v>800000</v>
      </c>
      <c r="E1031">
        <v>610</v>
      </c>
      <c r="F1031" s="3">
        <v>632.7258746908069</v>
      </c>
    </row>
    <row r="1032" spans="1:6">
      <c r="A1032">
        <v>14</v>
      </c>
      <c r="B1032">
        <v>-90.486999999999995</v>
      </c>
      <c r="C1032">
        <v>4018</v>
      </c>
      <c r="D1032">
        <v>800000</v>
      </c>
      <c r="E1032">
        <v>716</v>
      </c>
      <c r="F1032" s="3">
        <v>657.75348400011069</v>
      </c>
    </row>
    <row r="1033" spans="1:6">
      <c r="A1033">
        <v>15</v>
      </c>
      <c r="B1033">
        <v>-90.372</v>
      </c>
      <c r="C1033">
        <v>4018</v>
      </c>
      <c r="D1033">
        <v>800000</v>
      </c>
      <c r="E1033">
        <v>650</v>
      </c>
      <c r="F1033" s="3">
        <v>678.52406109070728</v>
      </c>
    </row>
    <row r="1034" spans="1:6">
      <c r="A1034">
        <v>16</v>
      </c>
      <c r="B1034">
        <v>-90.256</v>
      </c>
      <c r="C1034">
        <v>4018</v>
      </c>
      <c r="D1034">
        <v>800000</v>
      </c>
      <c r="E1034">
        <v>656</v>
      </c>
      <c r="F1034" s="3">
        <v>690.66774849293904</v>
      </c>
    </row>
    <row r="1035" spans="1:6">
      <c r="A1035">
        <v>17</v>
      </c>
      <c r="B1035">
        <v>-90.14</v>
      </c>
      <c r="C1035">
        <v>4018</v>
      </c>
      <c r="D1035">
        <v>800000</v>
      </c>
      <c r="E1035">
        <v>716</v>
      </c>
      <c r="F1035" s="3">
        <v>692.68695930478771</v>
      </c>
    </row>
    <row r="1036" spans="1:6">
      <c r="A1036">
        <v>18</v>
      </c>
      <c r="B1036">
        <v>-90.025000000000006</v>
      </c>
      <c r="C1036">
        <v>4018</v>
      </c>
      <c r="D1036">
        <v>800000</v>
      </c>
      <c r="E1036">
        <v>695</v>
      </c>
      <c r="F1036" s="3">
        <v>685.26251985453371</v>
      </c>
    </row>
    <row r="1037" spans="1:6">
      <c r="A1037">
        <v>19</v>
      </c>
      <c r="B1037">
        <v>-89.918999999999997</v>
      </c>
      <c r="C1037">
        <v>4018</v>
      </c>
      <c r="D1037">
        <v>800000</v>
      </c>
      <c r="E1037">
        <v>693</v>
      </c>
      <c r="F1037" s="3">
        <v>671.99471068396269</v>
      </c>
    </row>
    <row r="1038" spans="1:6">
      <c r="A1038">
        <v>20</v>
      </c>
      <c r="B1038">
        <v>-89.805999999999997</v>
      </c>
      <c r="C1038">
        <v>4018</v>
      </c>
      <c r="D1038">
        <v>800000</v>
      </c>
      <c r="E1038">
        <v>639</v>
      </c>
      <c r="F1038" s="3">
        <v>653.95299681118388</v>
      </c>
    </row>
    <row r="1039" spans="1:6">
      <c r="A1039">
        <v>21</v>
      </c>
      <c r="B1039">
        <v>-89.691000000000003</v>
      </c>
      <c r="C1039">
        <v>4018</v>
      </c>
      <c r="D1039">
        <v>800000</v>
      </c>
      <c r="E1039">
        <v>625</v>
      </c>
      <c r="F1039" s="3">
        <v>634.70538949171089</v>
      </c>
    </row>
    <row r="1040" spans="1:6">
      <c r="A1040">
        <v>22</v>
      </c>
      <c r="B1040">
        <v>-89.576999999999998</v>
      </c>
      <c r="C1040">
        <v>4018</v>
      </c>
      <c r="D1040">
        <v>800000</v>
      </c>
      <c r="E1040">
        <v>618</v>
      </c>
      <c r="F1040" s="3">
        <v>617.51373645962349</v>
      </c>
    </row>
    <row r="1041" spans="1:6">
      <c r="A1041">
        <v>23</v>
      </c>
      <c r="B1041">
        <v>-89.457999999999998</v>
      </c>
      <c r="C1041">
        <v>4018</v>
      </c>
      <c r="D1041">
        <v>800000</v>
      </c>
      <c r="E1041">
        <v>618</v>
      </c>
      <c r="F1041" s="3">
        <v>603.48653142170588</v>
      </c>
    </row>
    <row r="1042" spans="1:6">
      <c r="A1042">
        <v>24</v>
      </c>
      <c r="B1042">
        <v>-89.341999999999999</v>
      </c>
      <c r="C1042">
        <v>4018</v>
      </c>
      <c r="D1042">
        <v>800000</v>
      </c>
      <c r="E1042">
        <v>579</v>
      </c>
      <c r="F1042" s="3">
        <v>594.38399098080799</v>
      </c>
    </row>
    <row r="1043" spans="1:6">
      <c r="A1043">
        <v>25</v>
      </c>
      <c r="B1043">
        <v>-89.234999999999999</v>
      </c>
      <c r="C1043">
        <v>4018</v>
      </c>
      <c r="D1043">
        <v>800000</v>
      </c>
      <c r="E1043">
        <v>582</v>
      </c>
      <c r="F1043" s="3">
        <v>589.8097597045969</v>
      </c>
    </row>
    <row r="1044" spans="1:6">
      <c r="A1044">
        <v>26</v>
      </c>
      <c r="B1044">
        <v>-89.13</v>
      </c>
      <c r="C1044">
        <v>4018</v>
      </c>
      <c r="D1044">
        <v>800000</v>
      </c>
      <c r="E1044">
        <v>586</v>
      </c>
      <c r="F1044" s="3">
        <v>588.30218238013993</v>
      </c>
    </row>
    <row r="1045" spans="1:6">
      <c r="A1045">
        <v>27</v>
      </c>
      <c r="B1045">
        <v>-89.016000000000005</v>
      </c>
      <c r="C1045">
        <v>4018</v>
      </c>
      <c r="D1045">
        <v>800000</v>
      </c>
      <c r="E1045">
        <v>616</v>
      </c>
      <c r="F1045" s="3">
        <v>589.18708566344776</v>
      </c>
    </row>
    <row r="1046" spans="1:6">
      <c r="A1046">
        <v>28</v>
      </c>
      <c r="B1046">
        <v>-88.896000000000001</v>
      </c>
      <c r="C1046">
        <v>4018</v>
      </c>
      <c r="D1046">
        <v>800000</v>
      </c>
      <c r="E1046">
        <v>576</v>
      </c>
      <c r="F1046" s="3">
        <v>592.04572120581724</v>
      </c>
    </row>
    <row r="1047" spans="1:6">
      <c r="A1047">
        <v>29</v>
      </c>
      <c r="B1047">
        <v>-88.790999999999997</v>
      </c>
      <c r="C1047">
        <v>4018</v>
      </c>
      <c r="D1047">
        <v>800000</v>
      </c>
      <c r="E1047">
        <v>626</v>
      </c>
      <c r="F1047" s="3">
        <v>595.55547122840198</v>
      </c>
    </row>
    <row r="1048" spans="1:6">
      <c r="A1048">
        <v>30</v>
      </c>
      <c r="B1048">
        <v>-88.671999999999997</v>
      </c>
      <c r="C1048">
        <v>4018</v>
      </c>
      <c r="D1048">
        <v>800000</v>
      </c>
      <c r="E1048">
        <v>610</v>
      </c>
      <c r="F1048" s="3">
        <v>600.18036937769875</v>
      </c>
    </row>
    <row r="1049" spans="1:6">
      <c r="A1049">
        <v>31</v>
      </c>
      <c r="B1049">
        <v>-88.56</v>
      </c>
      <c r="C1049">
        <v>4018</v>
      </c>
      <c r="D1049">
        <v>800000</v>
      </c>
      <c r="E1049">
        <v>578</v>
      </c>
      <c r="F1049" s="3">
        <v>604.86934033118666</v>
      </c>
    </row>
    <row r="1050" spans="1:6">
      <c r="A1050">
        <v>32</v>
      </c>
      <c r="B1050">
        <v>-88.451999999999998</v>
      </c>
      <c r="C1050">
        <v>4018</v>
      </c>
      <c r="D1050">
        <v>800000</v>
      </c>
      <c r="E1050">
        <v>607</v>
      </c>
      <c r="F1050" s="3">
        <v>609.54264485316401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128</v>
      </c>
    </row>
    <row r="1056" spans="1:6">
      <c r="A1056" t="s">
        <v>2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5</v>
      </c>
    </row>
    <row r="1060" spans="1:10">
      <c r="A1060" t="s">
        <v>129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38</v>
      </c>
      <c r="B1068" t="s">
        <v>17</v>
      </c>
      <c r="C1068" t="s">
        <v>20</v>
      </c>
      <c r="D1068" t="s">
        <v>37</v>
      </c>
      <c r="E1068" t="s">
        <v>36</v>
      </c>
      <c r="F1068" t="s">
        <v>57</v>
      </c>
    </row>
    <row r="1069" spans="1:10">
      <c r="A1069">
        <v>1</v>
      </c>
      <c r="B1069">
        <v>-91.947999999999993</v>
      </c>
      <c r="C1069">
        <v>3990</v>
      </c>
      <c r="D1069">
        <v>800000</v>
      </c>
      <c r="E1069">
        <v>416</v>
      </c>
      <c r="F1069" s="3"/>
      <c r="J1069" t="s">
        <v>145</v>
      </c>
    </row>
    <row r="1070" spans="1:10">
      <c r="A1070">
        <v>2</v>
      </c>
      <c r="B1070">
        <v>-91.838999999999999</v>
      </c>
      <c r="C1070">
        <v>3990</v>
      </c>
      <c r="D1070">
        <v>800000</v>
      </c>
      <c r="E1070">
        <v>442</v>
      </c>
      <c r="F1070" s="3"/>
    </row>
    <row r="1071" spans="1:10">
      <c r="A1071">
        <v>3</v>
      </c>
      <c r="B1071">
        <v>-91.724000000000004</v>
      </c>
      <c r="C1071">
        <v>3990</v>
      </c>
      <c r="D1071">
        <v>800000</v>
      </c>
      <c r="E1071">
        <v>478</v>
      </c>
      <c r="F1071" s="3"/>
    </row>
    <row r="1072" spans="1:10">
      <c r="A1072">
        <v>4</v>
      </c>
      <c r="B1072">
        <v>-91.611999999999995</v>
      </c>
      <c r="C1072">
        <v>3990</v>
      </c>
      <c r="D1072">
        <v>800000</v>
      </c>
      <c r="E1072">
        <v>425</v>
      </c>
      <c r="F1072" s="3"/>
    </row>
    <row r="1073" spans="1:6">
      <c r="A1073">
        <v>5</v>
      </c>
      <c r="B1073">
        <v>-91.5</v>
      </c>
      <c r="C1073">
        <v>3990</v>
      </c>
      <c r="D1073">
        <v>800000</v>
      </c>
      <c r="E1073">
        <v>456</v>
      </c>
      <c r="F1073" s="3"/>
    </row>
    <row r="1074" spans="1:6">
      <c r="A1074">
        <v>6</v>
      </c>
      <c r="B1074">
        <v>-91.394000000000005</v>
      </c>
      <c r="C1074">
        <v>3990</v>
      </c>
      <c r="D1074">
        <v>800000</v>
      </c>
      <c r="E1074">
        <v>555</v>
      </c>
      <c r="F1074" s="3"/>
    </row>
    <row r="1075" spans="1:6">
      <c r="A1075">
        <v>7</v>
      </c>
      <c r="B1075">
        <v>-91.281000000000006</v>
      </c>
      <c r="C1075">
        <v>3990</v>
      </c>
      <c r="D1075">
        <v>800000</v>
      </c>
      <c r="E1075">
        <v>479</v>
      </c>
      <c r="F1075" s="3">
        <v>513.7168003400343</v>
      </c>
    </row>
    <row r="1076" spans="1:6">
      <c r="A1076">
        <v>8</v>
      </c>
      <c r="B1076">
        <v>-91.165000000000006</v>
      </c>
      <c r="C1076">
        <v>3990</v>
      </c>
      <c r="D1076">
        <v>800000</v>
      </c>
      <c r="E1076">
        <v>555</v>
      </c>
      <c r="F1076" s="3">
        <v>522.57833531930817</v>
      </c>
    </row>
    <row r="1077" spans="1:6">
      <c r="A1077">
        <v>9</v>
      </c>
      <c r="B1077">
        <v>-91.049000000000007</v>
      </c>
      <c r="C1077">
        <v>3990</v>
      </c>
      <c r="D1077">
        <v>800000</v>
      </c>
      <c r="E1077">
        <v>565</v>
      </c>
      <c r="F1077" s="3">
        <v>534.89877832684726</v>
      </c>
    </row>
    <row r="1078" spans="1:6">
      <c r="A1078">
        <v>10</v>
      </c>
      <c r="B1078">
        <v>-90.933999999999997</v>
      </c>
      <c r="C1078">
        <v>3990</v>
      </c>
      <c r="D1078">
        <v>800000</v>
      </c>
      <c r="E1078">
        <v>543</v>
      </c>
      <c r="F1078" s="3">
        <v>551.83912843029952</v>
      </c>
    </row>
    <row r="1079" spans="1:6">
      <c r="A1079">
        <v>11</v>
      </c>
      <c r="B1079">
        <v>-90.823999999999998</v>
      </c>
      <c r="C1079">
        <v>3990</v>
      </c>
      <c r="D1079">
        <v>800000</v>
      </c>
      <c r="E1079">
        <v>575</v>
      </c>
      <c r="F1079" s="3">
        <v>573.24075966763485</v>
      </c>
    </row>
    <row r="1080" spans="1:6">
      <c r="A1080">
        <v>12</v>
      </c>
      <c r="B1080">
        <v>-90.709000000000003</v>
      </c>
      <c r="C1080">
        <v>3990</v>
      </c>
      <c r="D1080">
        <v>800000</v>
      </c>
      <c r="E1080">
        <v>580</v>
      </c>
      <c r="F1080" s="3">
        <v>600.80982696245212</v>
      </c>
    </row>
    <row r="1081" spans="1:6">
      <c r="A1081">
        <v>13</v>
      </c>
      <c r="B1081">
        <v>-90.594999999999999</v>
      </c>
      <c r="C1081">
        <v>3990</v>
      </c>
      <c r="D1081">
        <v>800000</v>
      </c>
      <c r="E1081">
        <v>639</v>
      </c>
      <c r="F1081" s="3">
        <v>631.52208840000526</v>
      </c>
    </row>
    <row r="1082" spans="1:6">
      <c r="A1082">
        <v>14</v>
      </c>
      <c r="B1082">
        <v>-90.486999999999995</v>
      </c>
      <c r="C1082">
        <v>3990</v>
      </c>
      <c r="D1082">
        <v>800000</v>
      </c>
      <c r="E1082">
        <v>660</v>
      </c>
      <c r="F1082" s="3">
        <v>660.49248861043236</v>
      </c>
    </row>
    <row r="1083" spans="1:6">
      <c r="A1083">
        <v>15</v>
      </c>
      <c r="B1083">
        <v>-90.372</v>
      </c>
      <c r="C1083">
        <v>3990</v>
      </c>
      <c r="D1083">
        <v>800000</v>
      </c>
      <c r="E1083">
        <v>694</v>
      </c>
      <c r="F1083" s="3">
        <v>686.68699169501144</v>
      </c>
    </row>
    <row r="1084" spans="1:6">
      <c r="A1084">
        <v>16</v>
      </c>
      <c r="B1084">
        <v>-90.256</v>
      </c>
      <c r="C1084">
        <v>3990</v>
      </c>
      <c r="D1084">
        <v>800000</v>
      </c>
      <c r="E1084">
        <v>698</v>
      </c>
      <c r="F1084" s="3">
        <v>703.68658861692109</v>
      </c>
    </row>
    <row r="1085" spans="1:6">
      <c r="A1085">
        <v>17</v>
      </c>
      <c r="B1085">
        <v>-90.14</v>
      </c>
      <c r="C1085">
        <v>3990</v>
      </c>
      <c r="D1085">
        <v>800000</v>
      </c>
      <c r="E1085">
        <v>697</v>
      </c>
      <c r="F1085" s="3">
        <v>708.29408090762274</v>
      </c>
    </row>
    <row r="1086" spans="1:6">
      <c r="A1086">
        <v>18</v>
      </c>
      <c r="B1086">
        <v>-90.025000000000006</v>
      </c>
      <c r="C1086">
        <v>3990</v>
      </c>
      <c r="D1086">
        <v>800000</v>
      </c>
      <c r="E1086">
        <v>717</v>
      </c>
      <c r="F1086" s="3">
        <v>700.5647744289704</v>
      </c>
    </row>
    <row r="1087" spans="1:6">
      <c r="A1087">
        <v>19</v>
      </c>
      <c r="B1087">
        <v>-89.918999999999997</v>
      </c>
      <c r="C1087">
        <v>3990</v>
      </c>
      <c r="D1087">
        <v>800000</v>
      </c>
      <c r="E1087">
        <v>690</v>
      </c>
      <c r="F1087" s="3">
        <v>684.94761051563944</v>
      </c>
    </row>
    <row r="1088" spans="1:6">
      <c r="A1088">
        <v>20</v>
      </c>
      <c r="B1088">
        <v>-89.805999999999997</v>
      </c>
      <c r="C1088">
        <v>3990</v>
      </c>
      <c r="D1088">
        <v>800000</v>
      </c>
      <c r="E1088">
        <v>683</v>
      </c>
      <c r="F1088" s="3">
        <v>663.4152564031134</v>
      </c>
    </row>
    <row r="1089" spans="1:6">
      <c r="A1089">
        <v>21</v>
      </c>
      <c r="B1089">
        <v>-89.691000000000003</v>
      </c>
      <c r="C1089">
        <v>3990</v>
      </c>
      <c r="D1089">
        <v>800000</v>
      </c>
      <c r="E1089">
        <v>597</v>
      </c>
      <c r="F1089" s="3">
        <v>640.94814992469423</v>
      </c>
    </row>
    <row r="1090" spans="1:6">
      <c r="A1090">
        <v>22</v>
      </c>
      <c r="B1090">
        <v>-89.576999999999998</v>
      </c>
      <c r="C1090">
        <v>3990</v>
      </c>
      <c r="D1090">
        <v>800000</v>
      </c>
      <c r="E1090">
        <v>638</v>
      </c>
      <c r="F1090" s="3">
        <v>621.83292877751205</v>
      </c>
    </row>
    <row r="1091" spans="1:6">
      <c r="A1091">
        <v>23</v>
      </c>
      <c r="B1091">
        <v>-89.457999999999998</v>
      </c>
      <c r="C1091">
        <v>3990</v>
      </c>
      <c r="D1091">
        <v>800000</v>
      </c>
      <c r="E1091">
        <v>594</v>
      </c>
      <c r="F1091" s="3">
        <v>607.37640319473098</v>
      </c>
    </row>
    <row r="1092" spans="1:6">
      <c r="A1092">
        <v>24</v>
      </c>
      <c r="B1092">
        <v>-89.341999999999999</v>
      </c>
      <c r="C1092">
        <v>3990</v>
      </c>
      <c r="D1092">
        <v>800000</v>
      </c>
      <c r="E1092">
        <v>619</v>
      </c>
      <c r="F1092" s="3">
        <v>599.01159602163568</v>
      </c>
    </row>
    <row r="1093" spans="1:6">
      <c r="A1093">
        <v>25</v>
      </c>
      <c r="B1093">
        <v>-89.234999999999999</v>
      </c>
      <c r="C1093">
        <v>3990</v>
      </c>
      <c r="D1093">
        <v>800000</v>
      </c>
      <c r="E1093">
        <v>598</v>
      </c>
      <c r="F1093" s="3">
        <v>595.56829817118921</v>
      </c>
    </row>
    <row r="1094" spans="1:6">
      <c r="A1094">
        <v>26</v>
      </c>
      <c r="B1094">
        <v>-89.13</v>
      </c>
      <c r="C1094">
        <v>3990</v>
      </c>
      <c r="D1094">
        <v>800000</v>
      </c>
      <c r="E1094">
        <v>605</v>
      </c>
      <c r="F1094" s="3">
        <v>595.13850830368051</v>
      </c>
    </row>
    <row r="1095" spans="1:6">
      <c r="A1095">
        <v>27</v>
      </c>
      <c r="B1095">
        <v>-89.016000000000005</v>
      </c>
      <c r="C1095">
        <v>3990</v>
      </c>
      <c r="D1095">
        <v>800000</v>
      </c>
      <c r="E1095">
        <v>622</v>
      </c>
      <c r="F1095" s="3">
        <v>596.85084381406944</v>
      </c>
    </row>
    <row r="1096" spans="1:6">
      <c r="A1096">
        <v>28</v>
      </c>
      <c r="B1096">
        <v>-88.896000000000001</v>
      </c>
      <c r="C1096">
        <v>3990</v>
      </c>
      <c r="D1096">
        <v>800000</v>
      </c>
      <c r="E1096">
        <v>570</v>
      </c>
      <c r="F1096" s="3">
        <v>600.07821574154173</v>
      </c>
    </row>
    <row r="1097" spans="1:6">
      <c r="A1097">
        <v>29</v>
      </c>
      <c r="B1097">
        <v>-88.790999999999997</v>
      </c>
      <c r="C1097">
        <v>3990</v>
      </c>
      <c r="D1097">
        <v>800000</v>
      </c>
      <c r="E1097">
        <v>607</v>
      </c>
      <c r="F1097" s="3">
        <v>603.52772696667716</v>
      </c>
    </row>
    <row r="1098" spans="1:6">
      <c r="A1098">
        <v>30</v>
      </c>
      <c r="B1098">
        <v>-88.671999999999997</v>
      </c>
      <c r="C1098">
        <v>3990</v>
      </c>
      <c r="D1098">
        <v>800000</v>
      </c>
      <c r="E1098">
        <v>547</v>
      </c>
      <c r="F1098" s="3">
        <v>607.76728903194316</v>
      </c>
    </row>
    <row r="1099" spans="1:6">
      <c r="A1099">
        <v>31</v>
      </c>
      <c r="B1099">
        <v>-88.56</v>
      </c>
      <c r="C1099">
        <v>3990</v>
      </c>
      <c r="D1099">
        <v>800000</v>
      </c>
      <c r="E1099">
        <v>614</v>
      </c>
      <c r="F1099" s="3">
        <v>611.89692899230101</v>
      </c>
    </row>
    <row r="1100" spans="1:6">
      <c r="A1100">
        <v>32</v>
      </c>
      <c r="B1100">
        <v>-88.451999999999998</v>
      </c>
      <c r="C1100">
        <v>3990</v>
      </c>
      <c r="D1100">
        <v>800000</v>
      </c>
      <c r="E1100">
        <v>674</v>
      </c>
      <c r="F1100" s="3">
        <v>615.92908334381082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130</v>
      </c>
    </row>
    <row r="1106" spans="1:10">
      <c r="A1106" t="s">
        <v>2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5</v>
      </c>
    </row>
    <row r="1110" spans="1:10">
      <c r="A1110" t="s">
        <v>131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38</v>
      </c>
      <c r="B1118" t="s">
        <v>17</v>
      </c>
      <c r="C1118" t="s">
        <v>20</v>
      </c>
      <c r="D1118" t="s">
        <v>37</v>
      </c>
      <c r="E1118" t="s">
        <v>36</v>
      </c>
      <c r="F1118" t="s">
        <v>57</v>
      </c>
    </row>
    <row r="1119" spans="1:10">
      <c r="A1119">
        <v>1</v>
      </c>
      <c r="B1119">
        <v>-91.947999999999993</v>
      </c>
      <c r="C1119">
        <v>4009</v>
      </c>
      <c r="D1119">
        <v>800000</v>
      </c>
      <c r="E1119">
        <v>393</v>
      </c>
      <c r="F1119" s="3"/>
      <c r="J1119" t="s">
        <v>146</v>
      </c>
    </row>
    <row r="1120" spans="1:10">
      <c r="A1120">
        <v>2</v>
      </c>
      <c r="B1120">
        <v>-91.838999999999999</v>
      </c>
      <c r="C1120">
        <v>4009</v>
      </c>
      <c r="D1120">
        <v>800000</v>
      </c>
      <c r="E1120">
        <v>423</v>
      </c>
      <c r="F1120" s="3"/>
    </row>
    <row r="1121" spans="1:6">
      <c r="A1121">
        <v>3</v>
      </c>
      <c r="B1121">
        <v>-91.724000000000004</v>
      </c>
      <c r="C1121">
        <v>4009</v>
      </c>
      <c r="D1121">
        <v>800000</v>
      </c>
      <c r="E1121">
        <v>418</v>
      </c>
      <c r="F1121" s="3"/>
    </row>
    <row r="1122" spans="1:6">
      <c r="A1122">
        <v>4</v>
      </c>
      <c r="B1122">
        <v>-91.611999999999995</v>
      </c>
      <c r="C1122">
        <v>4009</v>
      </c>
      <c r="D1122">
        <v>800000</v>
      </c>
      <c r="E1122">
        <v>437</v>
      </c>
      <c r="F1122" s="3"/>
    </row>
    <row r="1123" spans="1:6">
      <c r="A1123">
        <v>5</v>
      </c>
      <c r="B1123">
        <v>-91.5</v>
      </c>
      <c r="C1123">
        <v>4009</v>
      </c>
      <c r="D1123">
        <v>800000</v>
      </c>
      <c r="E1123">
        <v>452</v>
      </c>
      <c r="F1123" s="3"/>
    </row>
    <row r="1124" spans="1:6">
      <c r="A1124">
        <v>6</v>
      </c>
      <c r="B1124">
        <v>-91.394000000000005</v>
      </c>
      <c r="C1124">
        <v>4009</v>
      </c>
      <c r="D1124">
        <v>800000</v>
      </c>
      <c r="E1124">
        <v>499</v>
      </c>
      <c r="F1124" s="3">
        <v>511.09770607604611</v>
      </c>
    </row>
    <row r="1125" spans="1:6">
      <c r="A1125">
        <v>7</v>
      </c>
      <c r="B1125">
        <v>-91.281000000000006</v>
      </c>
      <c r="C1125">
        <v>4009</v>
      </c>
      <c r="D1125">
        <v>800000</v>
      </c>
      <c r="E1125">
        <v>512</v>
      </c>
      <c r="F1125" s="3">
        <v>519.05728314358771</v>
      </c>
    </row>
    <row r="1126" spans="1:6">
      <c r="A1126">
        <v>8</v>
      </c>
      <c r="B1126">
        <v>-91.165000000000006</v>
      </c>
      <c r="C1126">
        <v>4009</v>
      </c>
      <c r="D1126">
        <v>800000</v>
      </c>
      <c r="E1126">
        <v>574</v>
      </c>
      <c r="F1126" s="3">
        <v>529.40355793081415</v>
      </c>
    </row>
    <row r="1127" spans="1:6">
      <c r="A1127">
        <v>9</v>
      </c>
      <c r="B1127">
        <v>-91.049000000000007</v>
      </c>
      <c r="C1127">
        <v>4009</v>
      </c>
      <c r="D1127">
        <v>800000</v>
      </c>
      <c r="E1127">
        <v>548</v>
      </c>
      <c r="F1127" s="3">
        <v>542.37579193959425</v>
      </c>
    </row>
    <row r="1128" spans="1:6">
      <c r="A1128">
        <v>10</v>
      </c>
      <c r="B1128">
        <v>-90.933999999999997</v>
      </c>
      <c r="C1128">
        <v>4009</v>
      </c>
      <c r="D1128">
        <v>800000</v>
      </c>
      <c r="E1128">
        <v>549</v>
      </c>
      <c r="F1128" s="3">
        <v>558.00007212614548</v>
      </c>
    </row>
    <row r="1129" spans="1:6">
      <c r="A1129">
        <v>11</v>
      </c>
      <c r="B1129">
        <v>-90.823999999999998</v>
      </c>
      <c r="C1129">
        <v>4009</v>
      </c>
      <c r="D1129">
        <v>800000</v>
      </c>
      <c r="E1129">
        <v>550</v>
      </c>
      <c r="F1129" s="3">
        <v>575.30427682333016</v>
      </c>
    </row>
    <row r="1130" spans="1:6">
      <c r="A1130">
        <v>12</v>
      </c>
      <c r="B1130">
        <v>-90.709000000000003</v>
      </c>
      <c r="C1130">
        <v>4009</v>
      </c>
      <c r="D1130">
        <v>800000</v>
      </c>
      <c r="E1130">
        <v>597</v>
      </c>
      <c r="F1130" s="3">
        <v>595.13380057703534</v>
      </c>
    </row>
    <row r="1131" spans="1:6">
      <c r="A1131">
        <v>13</v>
      </c>
      <c r="B1131">
        <v>-90.594999999999999</v>
      </c>
      <c r="C1131">
        <v>4009</v>
      </c>
      <c r="D1131">
        <v>800000</v>
      </c>
      <c r="E1131">
        <v>596</v>
      </c>
      <c r="F1131" s="3">
        <v>615.29013752195385</v>
      </c>
    </row>
    <row r="1132" spans="1:6">
      <c r="A1132">
        <v>14</v>
      </c>
      <c r="B1132">
        <v>-90.486999999999995</v>
      </c>
      <c r="C1132">
        <v>4009</v>
      </c>
      <c r="D1132">
        <v>800000</v>
      </c>
      <c r="E1132">
        <v>646</v>
      </c>
      <c r="F1132" s="3">
        <v>633.32938941302109</v>
      </c>
    </row>
    <row r="1133" spans="1:6">
      <c r="A1133">
        <v>15</v>
      </c>
      <c r="B1133">
        <v>-90.372</v>
      </c>
      <c r="C1133">
        <v>4009</v>
      </c>
      <c r="D1133">
        <v>800000</v>
      </c>
      <c r="E1133">
        <v>677</v>
      </c>
      <c r="F1133" s="3">
        <v>649.62945676295033</v>
      </c>
    </row>
    <row r="1134" spans="1:6">
      <c r="A1134">
        <v>16</v>
      </c>
      <c r="B1134">
        <v>-90.256</v>
      </c>
      <c r="C1134">
        <v>4009</v>
      </c>
      <c r="D1134">
        <v>800000</v>
      </c>
      <c r="E1134">
        <v>665</v>
      </c>
      <c r="F1134" s="3">
        <v>661.34563932153219</v>
      </c>
    </row>
    <row r="1135" spans="1:6">
      <c r="A1135">
        <v>17</v>
      </c>
      <c r="B1135">
        <v>-90.14</v>
      </c>
      <c r="C1135">
        <v>4009</v>
      </c>
      <c r="D1135">
        <v>800000</v>
      </c>
      <c r="E1135">
        <v>661</v>
      </c>
      <c r="F1135" s="3">
        <v>667.13806458808415</v>
      </c>
    </row>
    <row r="1136" spans="1:6">
      <c r="A1136">
        <v>18</v>
      </c>
      <c r="B1136">
        <v>-90.025000000000006</v>
      </c>
      <c r="C1136">
        <v>4009</v>
      </c>
      <c r="D1136">
        <v>800000</v>
      </c>
      <c r="E1136">
        <v>676</v>
      </c>
      <c r="F1136" s="3">
        <v>666.6948631880864</v>
      </c>
    </row>
    <row r="1137" spans="1:6">
      <c r="A1137">
        <v>19</v>
      </c>
      <c r="B1137">
        <v>-89.918999999999997</v>
      </c>
      <c r="C1137">
        <v>4009</v>
      </c>
      <c r="D1137">
        <v>800000</v>
      </c>
      <c r="E1137">
        <v>662</v>
      </c>
      <c r="F1137" s="3">
        <v>661.30358229750311</v>
      </c>
    </row>
    <row r="1138" spans="1:6">
      <c r="A1138">
        <v>20</v>
      </c>
      <c r="B1138">
        <v>-89.805999999999997</v>
      </c>
      <c r="C1138">
        <v>4009</v>
      </c>
      <c r="D1138">
        <v>800000</v>
      </c>
      <c r="E1138">
        <v>631</v>
      </c>
      <c r="F1138" s="3">
        <v>651.4678931288272</v>
      </c>
    </row>
    <row r="1139" spans="1:6">
      <c r="A1139">
        <v>21</v>
      </c>
      <c r="B1139">
        <v>-89.691000000000003</v>
      </c>
      <c r="C1139">
        <v>4009</v>
      </c>
      <c r="D1139">
        <v>800000</v>
      </c>
      <c r="E1139">
        <v>597</v>
      </c>
      <c r="F1139" s="3">
        <v>638.81833694200679</v>
      </c>
    </row>
    <row r="1140" spans="1:6">
      <c r="A1140">
        <v>22</v>
      </c>
      <c r="B1140">
        <v>-89.576999999999998</v>
      </c>
      <c r="C1140">
        <v>4009</v>
      </c>
      <c r="D1140">
        <v>800000</v>
      </c>
      <c r="E1140">
        <v>655</v>
      </c>
      <c r="F1140" s="3">
        <v>625.47954341162028</v>
      </c>
    </row>
    <row r="1141" spans="1:6">
      <c r="A1141">
        <v>23</v>
      </c>
      <c r="B1141">
        <v>-89.457999999999998</v>
      </c>
      <c r="C1141">
        <v>4009</v>
      </c>
      <c r="D1141">
        <v>800000</v>
      </c>
      <c r="E1141">
        <v>622</v>
      </c>
      <c r="F1141" s="3">
        <v>612.43708791412098</v>
      </c>
    </row>
    <row r="1142" spans="1:6">
      <c r="A1142">
        <v>24</v>
      </c>
      <c r="B1142">
        <v>-89.341999999999999</v>
      </c>
      <c r="C1142">
        <v>4009</v>
      </c>
      <c r="D1142">
        <v>800000</v>
      </c>
      <c r="E1142">
        <v>654</v>
      </c>
      <c r="F1142" s="3">
        <v>601.80409798188987</v>
      </c>
    </row>
    <row r="1143" spans="1:6">
      <c r="A1143">
        <v>25</v>
      </c>
      <c r="B1143">
        <v>-89.234999999999999</v>
      </c>
      <c r="C1143">
        <v>4009</v>
      </c>
      <c r="D1143">
        <v>800000</v>
      </c>
      <c r="E1143">
        <v>587</v>
      </c>
      <c r="F1143" s="3">
        <v>594.3687006386715</v>
      </c>
    </row>
    <row r="1144" spans="1:6">
      <c r="A1144">
        <v>26</v>
      </c>
      <c r="B1144">
        <v>-89.13</v>
      </c>
      <c r="C1144">
        <v>4009</v>
      </c>
      <c r="D1144">
        <v>800000</v>
      </c>
      <c r="E1144">
        <v>578</v>
      </c>
      <c r="F1144" s="3">
        <v>589.38576126665885</v>
      </c>
    </row>
    <row r="1145" spans="1:6">
      <c r="A1145">
        <v>27</v>
      </c>
      <c r="B1145">
        <v>-89.016000000000005</v>
      </c>
      <c r="C1145">
        <v>4009</v>
      </c>
      <c r="D1145">
        <v>800000</v>
      </c>
      <c r="E1145">
        <v>574</v>
      </c>
      <c r="F1145" s="3">
        <v>586.3614130969197</v>
      </c>
    </row>
    <row r="1146" spans="1:6">
      <c r="A1146">
        <v>28</v>
      </c>
      <c r="B1146">
        <v>-88.896000000000001</v>
      </c>
      <c r="C1146">
        <v>4009</v>
      </c>
      <c r="D1146">
        <v>800000</v>
      </c>
      <c r="E1146">
        <v>564</v>
      </c>
      <c r="F1146" s="3">
        <v>585.40148719014064</v>
      </c>
    </row>
    <row r="1147" spans="1:6">
      <c r="A1147">
        <v>29</v>
      </c>
      <c r="B1147">
        <v>-88.790999999999997</v>
      </c>
      <c r="C1147">
        <v>4009</v>
      </c>
      <c r="D1147">
        <v>800000</v>
      </c>
      <c r="E1147">
        <v>576</v>
      </c>
      <c r="F1147" s="3">
        <v>585.98560278116224</v>
      </c>
    </row>
    <row r="1148" spans="1:6">
      <c r="A1148">
        <v>30</v>
      </c>
      <c r="B1148">
        <v>-88.671999999999997</v>
      </c>
      <c r="C1148">
        <v>4009</v>
      </c>
      <c r="D1148">
        <v>800000</v>
      </c>
      <c r="E1148">
        <v>596</v>
      </c>
      <c r="F1148" s="3">
        <v>587.77505545280985</v>
      </c>
    </row>
    <row r="1149" spans="1:6">
      <c r="A1149">
        <v>31</v>
      </c>
      <c r="B1149">
        <v>-88.56</v>
      </c>
      <c r="C1149">
        <v>4009</v>
      </c>
      <c r="D1149">
        <v>800000</v>
      </c>
      <c r="E1149">
        <v>582</v>
      </c>
      <c r="F1149" s="3">
        <v>590.18255408773962</v>
      </c>
    </row>
    <row r="1150" spans="1:6">
      <c r="A1150">
        <v>32</v>
      </c>
      <c r="B1150">
        <v>-88.451999999999998</v>
      </c>
      <c r="C1150">
        <v>4009</v>
      </c>
      <c r="D1150">
        <v>800000</v>
      </c>
      <c r="E1150">
        <v>619</v>
      </c>
      <c r="F1150" s="3">
        <v>592.91339063418548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132</v>
      </c>
    </row>
    <row r="1156" spans="1:6">
      <c r="A1156" t="s">
        <v>2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5</v>
      </c>
    </row>
    <row r="1160" spans="1:6">
      <c r="A1160" t="s">
        <v>133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38</v>
      </c>
      <c r="B1168" t="s">
        <v>17</v>
      </c>
      <c r="C1168" t="s">
        <v>20</v>
      </c>
      <c r="D1168" t="s">
        <v>37</v>
      </c>
      <c r="E1168" t="s">
        <v>36</v>
      </c>
      <c r="F1168" t="s">
        <v>57</v>
      </c>
    </row>
    <row r="1169" spans="1:10">
      <c r="A1169">
        <v>1</v>
      </c>
      <c r="B1169">
        <v>-91.947999999999993</v>
      </c>
      <c r="C1169">
        <v>4093</v>
      </c>
      <c r="D1169">
        <v>800000</v>
      </c>
      <c r="E1169">
        <v>410</v>
      </c>
      <c r="F1169" s="3"/>
      <c r="J1169" t="s">
        <v>147</v>
      </c>
    </row>
    <row r="1170" spans="1:10">
      <c r="A1170">
        <v>2</v>
      </c>
      <c r="B1170">
        <v>-91.838999999999999</v>
      </c>
      <c r="C1170">
        <v>4093</v>
      </c>
      <c r="D1170">
        <v>800000</v>
      </c>
      <c r="E1170">
        <v>411</v>
      </c>
      <c r="F1170" s="3"/>
    </row>
    <row r="1171" spans="1:10">
      <c r="A1171">
        <v>3</v>
      </c>
      <c r="B1171">
        <v>-91.724000000000004</v>
      </c>
      <c r="C1171">
        <v>4093</v>
      </c>
      <c r="D1171">
        <v>800000</v>
      </c>
      <c r="E1171">
        <v>426</v>
      </c>
      <c r="F1171" s="3"/>
    </row>
    <row r="1172" spans="1:10">
      <c r="A1172">
        <v>4</v>
      </c>
      <c r="B1172">
        <v>-91.611999999999995</v>
      </c>
      <c r="C1172">
        <v>4093</v>
      </c>
      <c r="D1172">
        <v>800000</v>
      </c>
      <c r="E1172">
        <v>468</v>
      </c>
      <c r="F1172" s="3"/>
    </row>
    <row r="1173" spans="1:10">
      <c r="A1173">
        <v>5</v>
      </c>
      <c r="B1173">
        <v>-91.5</v>
      </c>
      <c r="C1173">
        <v>4093</v>
      </c>
      <c r="D1173">
        <v>800000</v>
      </c>
      <c r="E1173">
        <v>523</v>
      </c>
      <c r="F1173" s="3"/>
    </row>
    <row r="1174" spans="1:10">
      <c r="A1174">
        <v>6</v>
      </c>
      <c r="B1174">
        <v>-91.394000000000005</v>
      </c>
      <c r="C1174">
        <v>4093</v>
      </c>
      <c r="D1174">
        <v>800000</v>
      </c>
      <c r="E1174">
        <v>465</v>
      </c>
      <c r="F1174" s="3">
        <v>489.18713561273222</v>
      </c>
    </row>
    <row r="1175" spans="1:10">
      <c r="A1175">
        <v>7</v>
      </c>
      <c r="B1175">
        <v>-91.281000000000006</v>
      </c>
      <c r="C1175">
        <v>4093</v>
      </c>
      <c r="D1175">
        <v>800000</v>
      </c>
      <c r="E1175">
        <v>517</v>
      </c>
      <c r="F1175" s="3">
        <v>499.67871721418658</v>
      </c>
    </row>
    <row r="1176" spans="1:10">
      <c r="A1176">
        <v>8</v>
      </c>
      <c r="B1176">
        <v>-91.165000000000006</v>
      </c>
      <c r="C1176">
        <v>4093</v>
      </c>
      <c r="D1176">
        <v>800000</v>
      </c>
      <c r="E1176">
        <v>545</v>
      </c>
      <c r="F1176" s="3">
        <v>512.85490332199868</v>
      </c>
    </row>
    <row r="1177" spans="1:10">
      <c r="A1177">
        <v>9</v>
      </c>
      <c r="B1177">
        <v>-91.049000000000007</v>
      </c>
      <c r="C1177">
        <v>4093</v>
      </c>
      <c r="D1177">
        <v>800000</v>
      </c>
      <c r="E1177">
        <v>508</v>
      </c>
      <c r="F1177" s="3">
        <v>528.70923794495945</v>
      </c>
    </row>
    <row r="1178" spans="1:10">
      <c r="A1178">
        <v>10</v>
      </c>
      <c r="B1178">
        <v>-90.933999999999997</v>
      </c>
      <c r="C1178">
        <v>4093</v>
      </c>
      <c r="D1178">
        <v>800000</v>
      </c>
      <c r="E1178">
        <v>558</v>
      </c>
      <c r="F1178" s="3">
        <v>547.03755139156169</v>
      </c>
    </row>
    <row r="1179" spans="1:10">
      <c r="A1179">
        <v>11</v>
      </c>
      <c r="B1179">
        <v>-90.823999999999998</v>
      </c>
      <c r="C1179">
        <v>4093</v>
      </c>
      <c r="D1179">
        <v>800000</v>
      </c>
      <c r="E1179">
        <v>558</v>
      </c>
      <c r="F1179" s="3">
        <v>566.63013256754971</v>
      </c>
    </row>
    <row r="1180" spans="1:10">
      <c r="A1180">
        <v>12</v>
      </c>
      <c r="B1180">
        <v>-90.709000000000003</v>
      </c>
      <c r="C1180">
        <v>4093</v>
      </c>
      <c r="D1180">
        <v>800000</v>
      </c>
      <c r="E1180">
        <v>580</v>
      </c>
      <c r="F1180" s="3">
        <v>588.4717621542801</v>
      </c>
    </row>
    <row r="1181" spans="1:10">
      <c r="A1181">
        <v>13</v>
      </c>
      <c r="B1181">
        <v>-90.594999999999999</v>
      </c>
      <c r="C1181">
        <v>4093</v>
      </c>
      <c r="D1181">
        <v>800000</v>
      </c>
      <c r="E1181">
        <v>616</v>
      </c>
      <c r="F1181" s="3">
        <v>610.30032150348677</v>
      </c>
    </row>
    <row r="1182" spans="1:10">
      <c r="A1182">
        <v>14</v>
      </c>
      <c r="B1182">
        <v>-90.486999999999995</v>
      </c>
      <c r="C1182">
        <v>4093</v>
      </c>
      <c r="D1182">
        <v>800000</v>
      </c>
      <c r="E1182">
        <v>651</v>
      </c>
      <c r="F1182" s="3">
        <v>629.79313163542918</v>
      </c>
    </row>
    <row r="1183" spans="1:10">
      <c r="A1183">
        <v>15</v>
      </c>
      <c r="B1183">
        <v>-90.372</v>
      </c>
      <c r="C1183">
        <v>4093</v>
      </c>
      <c r="D1183">
        <v>800000</v>
      </c>
      <c r="E1183">
        <v>633</v>
      </c>
      <c r="F1183" s="3">
        <v>647.73694970460872</v>
      </c>
    </row>
    <row r="1184" spans="1:10">
      <c r="A1184">
        <v>16</v>
      </c>
      <c r="B1184">
        <v>-90.256</v>
      </c>
      <c r="C1184">
        <v>4093</v>
      </c>
      <c r="D1184">
        <v>800000</v>
      </c>
      <c r="E1184">
        <v>632</v>
      </c>
      <c r="F1184" s="3">
        <v>661.41875063595944</v>
      </c>
    </row>
    <row r="1185" spans="1:6">
      <c r="A1185">
        <v>17</v>
      </c>
      <c r="B1185">
        <v>-90.14</v>
      </c>
      <c r="C1185">
        <v>4093</v>
      </c>
      <c r="D1185">
        <v>800000</v>
      </c>
      <c r="E1185">
        <v>683</v>
      </c>
      <c r="F1185" s="3">
        <v>669.54919969986156</v>
      </c>
    </row>
    <row r="1186" spans="1:6">
      <c r="A1186">
        <v>18</v>
      </c>
      <c r="B1186">
        <v>-90.025000000000006</v>
      </c>
      <c r="C1186">
        <v>4093</v>
      </c>
      <c r="D1186">
        <v>800000</v>
      </c>
      <c r="E1186">
        <v>690</v>
      </c>
      <c r="F1186" s="3">
        <v>671.64056434759812</v>
      </c>
    </row>
    <row r="1187" spans="1:6">
      <c r="A1187">
        <v>19</v>
      </c>
      <c r="B1187">
        <v>-89.918999999999997</v>
      </c>
      <c r="C1187">
        <v>4093</v>
      </c>
      <c r="D1187">
        <v>800000</v>
      </c>
      <c r="E1187">
        <v>659</v>
      </c>
      <c r="F1187" s="3">
        <v>668.47820089473294</v>
      </c>
    </row>
    <row r="1188" spans="1:6">
      <c r="A1188">
        <v>20</v>
      </c>
      <c r="B1188">
        <v>-89.805999999999997</v>
      </c>
      <c r="C1188">
        <v>4093</v>
      </c>
      <c r="D1188">
        <v>800000</v>
      </c>
      <c r="E1188">
        <v>677</v>
      </c>
      <c r="F1188" s="3">
        <v>660.49553590981668</v>
      </c>
    </row>
    <row r="1189" spans="1:6">
      <c r="A1189">
        <v>21</v>
      </c>
      <c r="B1189">
        <v>-89.691000000000003</v>
      </c>
      <c r="C1189">
        <v>4093</v>
      </c>
      <c r="D1189">
        <v>800000</v>
      </c>
      <c r="E1189">
        <v>663</v>
      </c>
      <c r="F1189" s="3">
        <v>648.76684820870298</v>
      </c>
    </row>
    <row r="1190" spans="1:6">
      <c r="A1190">
        <v>22</v>
      </c>
      <c r="B1190">
        <v>-89.576999999999998</v>
      </c>
      <c r="C1190">
        <v>4093</v>
      </c>
      <c r="D1190">
        <v>800000</v>
      </c>
      <c r="E1190">
        <v>623</v>
      </c>
      <c r="F1190" s="3">
        <v>635.11001458956969</v>
      </c>
    </row>
    <row r="1191" spans="1:6">
      <c r="A1191">
        <v>23</v>
      </c>
      <c r="B1191">
        <v>-89.457999999999998</v>
      </c>
      <c r="C1191">
        <v>4093</v>
      </c>
      <c r="D1191">
        <v>800000</v>
      </c>
      <c r="E1191">
        <v>598</v>
      </c>
      <c r="F1191" s="3">
        <v>620.38738136189693</v>
      </c>
    </row>
    <row r="1192" spans="1:6">
      <c r="A1192">
        <v>24</v>
      </c>
      <c r="B1192">
        <v>-89.341999999999999</v>
      </c>
      <c r="C1192">
        <v>4093</v>
      </c>
      <c r="D1192">
        <v>800000</v>
      </c>
      <c r="E1192">
        <v>604</v>
      </c>
      <c r="F1192" s="3">
        <v>607.00574835896521</v>
      </c>
    </row>
    <row r="1193" spans="1:6">
      <c r="A1193">
        <v>25</v>
      </c>
      <c r="B1193">
        <v>-89.234999999999999</v>
      </c>
      <c r="C1193">
        <v>4093</v>
      </c>
      <c r="D1193">
        <v>800000</v>
      </c>
      <c r="E1193">
        <v>588</v>
      </c>
      <c r="F1193" s="3">
        <v>596.40405395552443</v>
      </c>
    </row>
    <row r="1194" spans="1:6">
      <c r="A1194">
        <v>26</v>
      </c>
      <c r="B1194">
        <v>-89.13</v>
      </c>
      <c r="C1194">
        <v>4093</v>
      </c>
      <c r="D1194">
        <v>800000</v>
      </c>
      <c r="E1194">
        <v>623</v>
      </c>
      <c r="F1194" s="3">
        <v>588.08850073887038</v>
      </c>
    </row>
    <row r="1195" spans="1:6">
      <c r="A1195">
        <v>27</v>
      </c>
      <c r="B1195">
        <v>-89.016000000000005</v>
      </c>
      <c r="C1195">
        <v>4093</v>
      </c>
      <c r="D1195">
        <v>800000</v>
      </c>
      <c r="E1195">
        <v>570</v>
      </c>
      <c r="F1195" s="3">
        <v>581.57111093577339</v>
      </c>
    </row>
    <row r="1196" spans="1:6">
      <c r="A1196">
        <v>28</v>
      </c>
      <c r="B1196">
        <v>-88.896000000000001</v>
      </c>
      <c r="C1196">
        <v>4093</v>
      </c>
      <c r="D1196">
        <v>800000</v>
      </c>
      <c r="E1196">
        <v>571</v>
      </c>
      <c r="F1196" s="3">
        <v>577.40895413727469</v>
      </c>
    </row>
    <row r="1197" spans="1:6">
      <c r="A1197">
        <v>29</v>
      </c>
      <c r="B1197">
        <v>-88.790999999999997</v>
      </c>
      <c r="C1197">
        <v>4093</v>
      </c>
      <c r="D1197">
        <v>800000</v>
      </c>
      <c r="E1197">
        <v>613</v>
      </c>
      <c r="F1197" s="3">
        <v>575.75247507689176</v>
      </c>
    </row>
    <row r="1198" spans="1:6">
      <c r="A1198">
        <v>30</v>
      </c>
      <c r="B1198">
        <v>-88.671999999999997</v>
      </c>
      <c r="C1198">
        <v>4093</v>
      </c>
      <c r="D1198">
        <v>800000</v>
      </c>
      <c r="E1198">
        <v>550</v>
      </c>
      <c r="F1198" s="3">
        <v>575.68722763303924</v>
      </c>
    </row>
    <row r="1199" spans="1:6">
      <c r="A1199">
        <v>31</v>
      </c>
      <c r="B1199">
        <v>-88.56</v>
      </c>
      <c r="C1199">
        <v>4093</v>
      </c>
      <c r="D1199">
        <v>800000</v>
      </c>
      <c r="E1199">
        <v>562</v>
      </c>
      <c r="F1199" s="3">
        <v>576.96669648534157</v>
      </c>
    </row>
    <row r="1200" spans="1:6">
      <c r="A1200">
        <v>32</v>
      </c>
      <c r="B1200">
        <v>-88.451999999999998</v>
      </c>
      <c r="C1200">
        <v>4093</v>
      </c>
      <c r="D1200">
        <v>800000</v>
      </c>
      <c r="E1200">
        <v>594</v>
      </c>
      <c r="F1200" s="3">
        <v>579.08343910218503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134</v>
      </c>
    </row>
    <row r="1206" spans="1:1">
      <c r="A1206" t="s">
        <v>2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5</v>
      </c>
    </row>
    <row r="1210" spans="1:1">
      <c r="A1210" t="s">
        <v>135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38</v>
      </c>
      <c r="B1218" t="s">
        <v>17</v>
      </c>
      <c r="C1218" t="s">
        <v>20</v>
      </c>
      <c r="D1218" t="s">
        <v>37</v>
      </c>
      <c r="E1218" t="s">
        <v>36</v>
      </c>
      <c r="F1218" t="s">
        <v>57</v>
      </c>
    </row>
    <row r="1219" spans="1:10">
      <c r="A1219">
        <v>1</v>
      </c>
      <c r="B1219">
        <v>-91.947999999999993</v>
      </c>
      <c r="C1219">
        <v>4122</v>
      </c>
      <c r="D1219">
        <v>800000</v>
      </c>
      <c r="E1219">
        <v>407</v>
      </c>
      <c r="F1219" s="3"/>
      <c r="J1219" t="s">
        <v>148</v>
      </c>
    </row>
    <row r="1220" spans="1:10">
      <c r="A1220">
        <v>2</v>
      </c>
      <c r="B1220">
        <v>-91.838999999999999</v>
      </c>
      <c r="C1220">
        <v>4122</v>
      </c>
      <c r="D1220">
        <v>800000</v>
      </c>
      <c r="E1220">
        <v>415</v>
      </c>
      <c r="F1220" s="3"/>
    </row>
    <row r="1221" spans="1:10">
      <c r="A1221">
        <v>3</v>
      </c>
      <c r="B1221">
        <v>-91.724000000000004</v>
      </c>
      <c r="C1221">
        <v>4122</v>
      </c>
      <c r="D1221">
        <v>800000</v>
      </c>
      <c r="E1221">
        <v>411</v>
      </c>
      <c r="F1221" s="3"/>
    </row>
    <row r="1222" spans="1:10">
      <c r="A1222">
        <v>4</v>
      </c>
      <c r="B1222">
        <v>-91.611999999999995</v>
      </c>
      <c r="C1222">
        <v>4122</v>
      </c>
      <c r="D1222">
        <v>800000</v>
      </c>
      <c r="E1222">
        <v>429</v>
      </c>
      <c r="F1222" s="3"/>
    </row>
    <row r="1223" spans="1:10">
      <c r="A1223">
        <v>5</v>
      </c>
      <c r="B1223">
        <v>-91.5</v>
      </c>
      <c r="C1223">
        <v>4122</v>
      </c>
      <c r="D1223">
        <v>800000</v>
      </c>
      <c r="E1223">
        <v>434</v>
      </c>
      <c r="F1223" s="3"/>
    </row>
    <row r="1224" spans="1:10">
      <c r="A1224">
        <v>6</v>
      </c>
      <c r="B1224">
        <v>-91.394000000000005</v>
      </c>
      <c r="C1224">
        <v>4122</v>
      </c>
      <c r="D1224">
        <v>800000</v>
      </c>
      <c r="E1224">
        <v>486</v>
      </c>
      <c r="F1224" s="3">
        <v>512.32413636696003</v>
      </c>
    </row>
    <row r="1225" spans="1:10">
      <c r="A1225">
        <v>7</v>
      </c>
      <c r="B1225">
        <v>-91.281000000000006</v>
      </c>
      <c r="C1225">
        <v>4122</v>
      </c>
      <c r="D1225">
        <v>800000</v>
      </c>
      <c r="E1225">
        <v>565</v>
      </c>
      <c r="F1225" s="3">
        <v>518.05761922162606</v>
      </c>
    </row>
    <row r="1226" spans="1:10">
      <c r="A1226">
        <v>8</v>
      </c>
      <c r="B1226">
        <v>-91.165000000000006</v>
      </c>
      <c r="C1226">
        <v>4122</v>
      </c>
      <c r="D1226">
        <v>800000</v>
      </c>
      <c r="E1226">
        <v>514</v>
      </c>
      <c r="F1226" s="3">
        <v>525.7749261505254</v>
      </c>
    </row>
    <row r="1227" spans="1:10">
      <c r="A1227">
        <v>9</v>
      </c>
      <c r="B1227">
        <v>-91.049000000000007</v>
      </c>
      <c r="C1227">
        <v>4122</v>
      </c>
      <c r="D1227">
        <v>800000</v>
      </c>
      <c r="E1227">
        <v>541</v>
      </c>
      <c r="F1227" s="3">
        <v>535.9968173955873</v>
      </c>
    </row>
    <row r="1228" spans="1:10">
      <c r="A1228">
        <v>10</v>
      </c>
      <c r="B1228">
        <v>-90.933999999999997</v>
      </c>
      <c r="C1228">
        <v>4122</v>
      </c>
      <c r="D1228">
        <v>800000</v>
      </c>
      <c r="E1228">
        <v>546</v>
      </c>
      <c r="F1228" s="3">
        <v>549.15313980746271</v>
      </c>
    </row>
    <row r="1229" spans="1:10">
      <c r="A1229">
        <v>11</v>
      </c>
      <c r="B1229">
        <v>-90.823999999999998</v>
      </c>
      <c r="C1229">
        <v>4122</v>
      </c>
      <c r="D1229">
        <v>800000</v>
      </c>
      <c r="E1229">
        <v>573</v>
      </c>
      <c r="F1229" s="3">
        <v>564.78066482068141</v>
      </c>
    </row>
    <row r="1230" spans="1:10">
      <c r="A1230">
        <v>12</v>
      </c>
      <c r="B1230">
        <v>-90.709000000000003</v>
      </c>
      <c r="C1230">
        <v>4122</v>
      </c>
      <c r="D1230">
        <v>800000</v>
      </c>
      <c r="E1230">
        <v>557</v>
      </c>
      <c r="F1230" s="3">
        <v>584.03043802693969</v>
      </c>
    </row>
    <row r="1231" spans="1:10">
      <c r="A1231">
        <v>13</v>
      </c>
      <c r="B1231">
        <v>-90.594999999999999</v>
      </c>
      <c r="C1231">
        <v>4122</v>
      </c>
      <c r="D1231">
        <v>800000</v>
      </c>
      <c r="E1231">
        <v>629</v>
      </c>
      <c r="F1231" s="3">
        <v>605.10971735909152</v>
      </c>
    </row>
    <row r="1232" spans="1:10">
      <c r="A1232">
        <v>14</v>
      </c>
      <c r="B1232">
        <v>-90.486999999999995</v>
      </c>
      <c r="C1232">
        <v>4122</v>
      </c>
      <c r="D1232">
        <v>800000</v>
      </c>
      <c r="E1232">
        <v>610</v>
      </c>
      <c r="F1232" s="3">
        <v>625.43303953191935</v>
      </c>
    </row>
    <row r="1233" spans="1:6">
      <c r="A1233">
        <v>15</v>
      </c>
      <c r="B1233">
        <v>-90.372</v>
      </c>
      <c r="C1233">
        <v>4122</v>
      </c>
      <c r="D1233">
        <v>800000</v>
      </c>
      <c r="E1233">
        <v>681</v>
      </c>
      <c r="F1233" s="3">
        <v>645.36816346359126</v>
      </c>
    </row>
    <row r="1234" spans="1:6">
      <c r="A1234">
        <v>16</v>
      </c>
      <c r="B1234">
        <v>-90.256</v>
      </c>
      <c r="C1234">
        <v>4122</v>
      </c>
      <c r="D1234">
        <v>800000</v>
      </c>
      <c r="E1234">
        <v>622</v>
      </c>
      <c r="F1234" s="3">
        <v>661.36452977876547</v>
      </c>
    </row>
    <row r="1235" spans="1:6">
      <c r="A1235">
        <v>17</v>
      </c>
      <c r="B1235">
        <v>-90.14</v>
      </c>
      <c r="C1235">
        <v>4122</v>
      </c>
      <c r="D1235">
        <v>800000</v>
      </c>
      <c r="E1235">
        <v>717</v>
      </c>
      <c r="F1235" s="3">
        <v>671.21407718145031</v>
      </c>
    </row>
    <row r="1236" spans="1:6">
      <c r="A1236">
        <v>18</v>
      </c>
      <c r="B1236">
        <v>-90.025000000000006</v>
      </c>
      <c r="C1236">
        <v>4122</v>
      </c>
      <c r="D1236">
        <v>800000</v>
      </c>
      <c r="E1236">
        <v>643</v>
      </c>
      <c r="F1236" s="3">
        <v>673.79220292667048</v>
      </c>
    </row>
    <row r="1237" spans="1:6">
      <c r="A1237">
        <v>19</v>
      </c>
      <c r="B1237">
        <v>-89.918999999999997</v>
      </c>
      <c r="C1237">
        <v>4122</v>
      </c>
      <c r="D1237">
        <v>800000</v>
      </c>
      <c r="E1237">
        <v>665</v>
      </c>
      <c r="F1237" s="3">
        <v>669.85421930706525</v>
      </c>
    </row>
    <row r="1238" spans="1:6">
      <c r="A1238">
        <v>20</v>
      </c>
      <c r="B1238">
        <v>-89.805999999999997</v>
      </c>
      <c r="C1238">
        <v>4122</v>
      </c>
      <c r="D1238">
        <v>800000</v>
      </c>
      <c r="E1238">
        <v>668</v>
      </c>
      <c r="F1238" s="3">
        <v>660.02742310976873</v>
      </c>
    </row>
    <row r="1239" spans="1:6">
      <c r="A1239">
        <v>21</v>
      </c>
      <c r="B1239">
        <v>-89.691000000000003</v>
      </c>
      <c r="C1239">
        <v>4122</v>
      </c>
      <c r="D1239">
        <v>800000</v>
      </c>
      <c r="E1239">
        <v>654</v>
      </c>
      <c r="F1239" s="3">
        <v>645.96410821537654</v>
      </c>
    </row>
    <row r="1240" spans="1:6">
      <c r="A1240">
        <v>22</v>
      </c>
      <c r="B1240">
        <v>-89.576999999999998</v>
      </c>
      <c r="C1240">
        <v>4122</v>
      </c>
      <c r="D1240">
        <v>800000</v>
      </c>
      <c r="E1240">
        <v>634</v>
      </c>
      <c r="F1240" s="3">
        <v>630.26674983772909</v>
      </c>
    </row>
    <row r="1241" spans="1:6">
      <c r="A1241">
        <v>23</v>
      </c>
      <c r="B1241">
        <v>-89.457999999999998</v>
      </c>
      <c r="C1241">
        <v>4122</v>
      </c>
      <c r="D1241">
        <v>800000</v>
      </c>
      <c r="E1241">
        <v>606</v>
      </c>
      <c r="F1241" s="3">
        <v>614.33380124457096</v>
      </c>
    </row>
    <row r="1242" spans="1:6">
      <c r="A1242">
        <v>24</v>
      </c>
      <c r="B1242">
        <v>-89.341999999999999</v>
      </c>
      <c r="C1242">
        <v>4122</v>
      </c>
      <c r="D1242">
        <v>800000</v>
      </c>
      <c r="E1242">
        <v>606</v>
      </c>
      <c r="F1242" s="3">
        <v>600.96320805193727</v>
      </c>
    </row>
    <row r="1243" spans="1:6">
      <c r="A1243">
        <v>25</v>
      </c>
      <c r="B1243">
        <v>-89.234999999999999</v>
      </c>
      <c r="C1243">
        <v>4122</v>
      </c>
      <c r="D1243">
        <v>800000</v>
      </c>
      <c r="E1243">
        <v>607</v>
      </c>
      <c r="F1243" s="3">
        <v>591.35128167147855</v>
      </c>
    </row>
    <row r="1244" spans="1:6">
      <c r="A1244">
        <v>26</v>
      </c>
      <c r="B1244">
        <v>-89.13</v>
      </c>
      <c r="C1244">
        <v>4122</v>
      </c>
      <c r="D1244">
        <v>800000</v>
      </c>
      <c r="E1244">
        <v>565</v>
      </c>
      <c r="F1244" s="3">
        <v>584.65929392587668</v>
      </c>
    </row>
    <row r="1245" spans="1:6">
      <c r="A1245">
        <v>27</v>
      </c>
      <c r="B1245">
        <v>-89.016000000000005</v>
      </c>
      <c r="C1245">
        <v>4122</v>
      </c>
      <c r="D1245">
        <v>800000</v>
      </c>
      <c r="E1245">
        <v>591</v>
      </c>
      <c r="F1245" s="3">
        <v>580.24140302472608</v>
      </c>
    </row>
    <row r="1246" spans="1:6">
      <c r="A1246">
        <v>28</v>
      </c>
      <c r="B1246">
        <v>-88.896000000000001</v>
      </c>
      <c r="C1246">
        <v>4122</v>
      </c>
      <c r="D1246">
        <v>800000</v>
      </c>
      <c r="E1246">
        <v>551</v>
      </c>
      <c r="F1246" s="3">
        <v>578.22688959453535</v>
      </c>
    </row>
    <row r="1247" spans="1:6">
      <c r="A1247">
        <v>29</v>
      </c>
      <c r="B1247">
        <v>-88.790999999999997</v>
      </c>
      <c r="C1247">
        <v>4122</v>
      </c>
      <c r="D1247">
        <v>800000</v>
      </c>
      <c r="E1247">
        <v>581</v>
      </c>
      <c r="F1247" s="3">
        <v>578.12219581012926</v>
      </c>
    </row>
    <row r="1248" spans="1:6">
      <c r="A1248">
        <v>30</v>
      </c>
      <c r="B1248">
        <v>-88.671999999999997</v>
      </c>
      <c r="C1248">
        <v>4122</v>
      </c>
      <c r="D1248">
        <v>800000</v>
      </c>
      <c r="E1248">
        <v>561</v>
      </c>
      <c r="F1248" s="3">
        <v>579.28035721220419</v>
      </c>
    </row>
    <row r="1249" spans="1:6">
      <c r="A1249">
        <v>31</v>
      </c>
      <c r="B1249">
        <v>-88.56</v>
      </c>
      <c r="C1249">
        <v>4122</v>
      </c>
      <c r="D1249">
        <v>800000</v>
      </c>
      <c r="E1249">
        <v>599</v>
      </c>
      <c r="F1249" s="3">
        <v>581.16131903901817</v>
      </c>
    </row>
    <row r="1250" spans="1:6">
      <c r="A1250">
        <v>32</v>
      </c>
      <c r="B1250">
        <v>-88.451999999999998</v>
      </c>
      <c r="C1250">
        <v>4122</v>
      </c>
      <c r="D1250">
        <v>800000</v>
      </c>
      <c r="E1250">
        <v>600</v>
      </c>
      <c r="F1250" s="3">
        <v>583.40372248700453</v>
      </c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136</v>
      </c>
    </row>
    <row r="1256" spans="1:6">
      <c r="A1256" t="s">
        <v>2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137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38</v>
      </c>
      <c r="B1268" t="s">
        <v>17</v>
      </c>
      <c r="C1268" t="s">
        <v>20</v>
      </c>
      <c r="D1268" t="s">
        <v>37</v>
      </c>
      <c r="E1268" t="s">
        <v>36</v>
      </c>
      <c r="F1268" t="s">
        <v>57</v>
      </c>
    </row>
    <row r="1269" spans="1:10">
      <c r="A1269">
        <v>1</v>
      </c>
      <c r="B1269">
        <v>-91.947999999999993</v>
      </c>
      <c r="C1269">
        <v>4168</v>
      </c>
      <c r="D1269">
        <v>800000</v>
      </c>
      <c r="E1269">
        <v>383</v>
      </c>
      <c r="F1269" s="3"/>
      <c r="J1269" t="s">
        <v>149</v>
      </c>
    </row>
    <row r="1270" spans="1:10">
      <c r="A1270">
        <v>2</v>
      </c>
      <c r="B1270">
        <v>-91.838999999999999</v>
      </c>
      <c r="C1270">
        <v>4168</v>
      </c>
      <c r="D1270">
        <v>800000</v>
      </c>
      <c r="E1270">
        <v>441</v>
      </c>
      <c r="F1270" s="3"/>
    </row>
    <row r="1271" spans="1:10">
      <c r="A1271">
        <v>3</v>
      </c>
      <c r="B1271">
        <v>-91.724000000000004</v>
      </c>
      <c r="C1271">
        <v>4168</v>
      </c>
      <c r="D1271">
        <v>800000</v>
      </c>
      <c r="E1271">
        <v>418</v>
      </c>
      <c r="F1271" s="3"/>
    </row>
    <row r="1272" spans="1:10">
      <c r="A1272">
        <v>4</v>
      </c>
      <c r="B1272">
        <v>-91.611999999999995</v>
      </c>
      <c r="C1272">
        <v>4168</v>
      </c>
      <c r="D1272">
        <v>800000</v>
      </c>
      <c r="E1272">
        <v>429</v>
      </c>
      <c r="F1272" s="3"/>
    </row>
    <row r="1273" spans="1:10">
      <c r="A1273">
        <v>5</v>
      </c>
      <c r="B1273">
        <v>-91.5</v>
      </c>
      <c r="C1273">
        <v>4168</v>
      </c>
      <c r="D1273">
        <v>800000</v>
      </c>
      <c r="E1273">
        <v>494</v>
      </c>
      <c r="F1273" s="3"/>
    </row>
    <row r="1274" spans="1:10">
      <c r="A1274">
        <v>6</v>
      </c>
      <c r="B1274">
        <v>-91.394000000000005</v>
      </c>
      <c r="C1274">
        <v>4168</v>
      </c>
      <c r="D1274">
        <v>800000</v>
      </c>
      <c r="E1274">
        <v>511</v>
      </c>
      <c r="F1274" s="3">
        <v>528.45706329802238</v>
      </c>
    </row>
    <row r="1275" spans="1:10">
      <c r="A1275">
        <v>7</v>
      </c>
      <c r="B1275">
        <v>-91.281000000000006</v>
      </c>
      <c r="C1275">
        <v>4168</v>
      </c>
      <c r="D1275">
        <v>800000</v>
      </c>
      <c r="E1275">
        <v>537</v>
      </c>
      <c r="F1275" s="3">
        <v>533.68165683107122</v>
      </c>
    </row>
    <row r="1276" spans="1:10">
      <c r="A1276">
        <v>8</v>
      </c>
      <c r="B1276">
        <v>-91.165000000000006</v>
      </c>
      <c r="C1276">
        <v>4168</v>
      </c>
      <c r="D1276">
        <v>800000</v>
      </c>
      <c r="E1276">
        <v>563</v>
      </c>
      <c r="F1276" s="3">
        <v>540.77853879126712</v>
      </c>
    </row>
    <row r="1277" spans="1:10">
      <c r="A1277">
        <v>9</v>
      </c>
      <c r="B1277">
        <v>-91.049000000000007</v>
      </c>
      <c r="C1277">
        <v>4168</v>
      </c>
      <c r="D1277">
        <v>800000</v>
      </c>
      <c r="E1277">
        <v>550</v>
      </c>
      <c r="F1277" s="3">
        <v>550.4256400486322</v>
      </c>
    </row>
    <row r="1278" spans="1:10">
      <c r="A1278">
        <v>10</v>
      </c>
      <c r="B1278">
        <v>-90.933999999999997</v>
      </c>
      <c r="C1278">
        <v>4168</v>
      </c>
      <c r="D1278">
        <v>800000</v>
      </c>
      <c r="E1278">
        <v>560</v>
      </c>
      <c r="F1278" s="3">
        <v>563.23101381614458</v>
      </c>
    </row>
    <row r="1279" spans="1:10">
      <c r="A1279">
        <v>11</v>
      </c>
      <c r="B1279">
        <v>-90.823999999999998</v>
      </c>
      <c r="C1279">
        <v>4168</v>
      </c>
      <c r="D1279">
        <v>800000</v>
      </c>
      <c r="E1279">
        <v>605</v>
      </c>
      <c r="F1279" s="3">
        <v>578.82400956578374</v>
      </c>
    </row>
    <row r="1280" spans="1:10">
      <c r="A1280">
        <v>12</v>
      </c>
      <c r="B1280">
        <v>-90.709000000000003</v>
      </c>
      <c r="C1280">
        <v>4168</v>
      </c>
      <c r="D1280">
        <v>800000</v>
      </c>
      <c r="E1280">
        <v>589</v>
      </c>
      <c r="F1280" s="3">
        <v>598.26792670018961</v>
      </c>
    </row>
    <row r="1281" spans="1:6">
      <c r="A1281">
        <v>13</v>
      </c>
      <c r="B1281">
        <v>-90.594999999999999</v>
      </c>
      <c r="C1281">
        <v>4168</v>
      </c>
      <c r="D1281">
        <v>800000</v>
      </c>
      <c r="E1281">
        <v>634</v>
      </c>
      <c r="F1281" s="3">
        <v>619.41710972590022</v>
      </c>
    </row>
    <row r="1282" spans="1:6">
      <c r="A1282">
        <v>14</v>
      </c>
      <c r="B1282">
        <v>-90.486999999999995</v>
      </c>
      <c r="C1282">
        <v>4168</v>
      </c>
      <c r="D1282">
        <v>800000</v>
      </c>
      <c r="E1282">
        <v>627</v>
      </c>
      <c r="F1282" s="3">
        <v>639.15747890020373</v>
      </c>
    </row>
    <row r="1283" spans="1:6">
      <c r="A1283">
        <v>15</v>
      </c>
      <c r="B1283">
        <v>-90.372</v>
      </c>
      <c r="C1283">
        <v>4168</v>
      </c>
      <c r="D1283">
        <v>800000</v>
      </c>
      <c r="E1283">
        <v>629</v>
      </c>
      <c r="F1283" s="3">
        <v>657.15747560392197</v>
      </c>
    </row>
    <row r="1284" spans="1:6">
      <c r="A1284">
        <v>16</v>
      </c>
      <c r="B1284">
        <v>-90.256</v>
      </c>
      <c r="C1284">
        <v>4168</v>
      </c>
      <c r="D1284">
        <v>800000</v>
      </c>
      <c r="E1284">
        <v>678</v>
      </c>
      <c r="F1284" s="3">
        <v>669.43844974730075</v>
      </c>
    </row>
    <row r="1285" spans="1:6">
      <c r="A1285">
        <v>17</v>
      </c>
      <c r="B1285">
        <v>-90.14</v>
      </c>
      <c r="C1285">
        <v>4168</v>
      </c>
      <c r="D1285">
        <v>800000</v>
      </c>
      <c r="E1285">
        <v>661</v>
      </c>
      <c r="F1285" s="3">
        <v>673.96556333000899</v>
      </c>
    </row>
    <row r="1286" spans="1:6">
      <c r="A1286">
        <v>18</v>
      </c>
      <c r="B1286">
        <v>-90.025000000000006</v>
      </c>
      <c r="C1286">
        <v>4168</v>
      </c>
      <c r="D1286">
        <v>800000</v>
      </c>
      <c r="E1286">
        <v>678</v>
      </c>
      <c r="F1286" s="3">
        <v>670.50572959674366</v>
      </c>
    </row>
    <row r="1287" spans="1:6">
      <c r="A1287">
        <v>19</v>
      </c>
      <c r="B1287">
        <v>-89.918999999999997</v>
      </c>
      <c r="C1287">
        <v>4168</v>
      </c>
      <c r="D1287">
        <v>800000</v>
      </c>
      <c r="E1287">
        <v>707</v>
      </c>
      <c r="F1287" s="3">
        <v>661.4337217151899</v>
      </c>
    </row>
    <row r="1288" spans="1:6">
      <c r="A1288">
        <v>20</v>
      </c>
      <c r="B1288">
        <v>-89.805999999999997</v>
      </c>
      <c r="C1288">
        <v>4168</v>
      </c>
      <c r="D1288">
        <v>800000</v>
      </c>
      <c r="E1288">
        <v>662</v>
      </c>
      <c r="F1288" s="3">
        <v>647.7878431650056</v>
      </c>
    </row>
    <row r="1289" spans="1:6">
      <c r="A1289">
        <v>21</v>
      </c>
      <c r="B1289">
        <v>-89.691000000000003</v>
      </c>
      <c r="C1289">
        <v>4168</v>
      </c>
      <c r="D1289">
        <v>800000</v>
      </c>
      <c r="E1289">
        <v>582</v>
      </c>
      <c r="F1289" s="3">
        <v>632.47546543283738</v>
      </c>
    </row>
    <row r="1290" spans="1:6">
      <c r="A1290">
        <v>22</v>
      </c>
      <c r="B1290">
        <v>-89.576999999999998</v>
      </c>
      <c r="C1290">
        <v>4168</v>
      </c>
      <c r="D1290">
        <v>800000</v>
      </c>
      <c r="E1290">
        <v>634</v>
      </c>
      <c r="F1290" s="3">
        <v>618.39753213837275</v>
      </c>
    </row>
    <row r="1291" spans="1:6">
      <c r="A1291">
        <v>23</v>
      </c>
      <c r="B1291">
        <v>-89.457999999999998</v>
      </c>
      <c r="C1291">
        <v>4168</v>
      </c>
      <c r="D1291">
        <v>800000</v>
      </c>
      <c r="E1291">
        <v>614</v>
      </c>
      <c r="F1291" s="3">
        <v>606.6814429648939</v>
      </c>
    </row>
    <row r="1292" spans="1:6">
      <c r="A1292">
        <v>24</v>
      </c>
      <c r="B1292">
        <v>-89.341999999999999</v>
      </c>
      <c r="C1292">
        <v>4168</v>
      </c>
      <c r="D1292">
        <v>800000</v>
      </c>
      <c r="E1292">
        <v>590</v>
      </c>
      <c r="F1292" s="3">
        <v>598.90928385350242</v>
      </c>
    </row>
    <row r="1293" spans="1:6">
      <c r="A1293">
        <v>25</v>
      </c>
      <c r="B1293">
        <v>-89.234999999999999</v>
      </c>
      <c r="C1293">
        <v>4168</v>
      </c>
      <c r="D1293">
        <v>800000</v>
      </c>
      <c r="E1293">
        <v>580</v>
      </c>
      <c r="F1293" s="3">
        <v>594.80998154905365</v>
      </c>
    </row>
    <row r="1294" spans="1:6">
      <c r="A1294">
        <v>26</v>
      </c>
      <c r="B1294">
        <v>-89.13</v>
      </c>
      <c r="C1294">
        <v>4168</v>
      </c>
      <c r="D1294">
        <v>800000</v>
      </c>
      <c r="E1294">
        <v>601</v>
      </c>
      <c r="F1294" s="3">
        <v>593.15024264591625</v>
      </c>
    </row>
    <row r="1295" spans="1:6">
      <c r="A1295">
        <v>27</v>
      </c>
      <c r="B1295">
        <v>-89.016000000000005</v>
      </c>
      <c r="C1295">
        <v>4168</v>
      </c>
      <c r="D1295">
        <v>800000</v>
      </c>
      <c r="E1295">
        <v>582</v>
      </c>
      <c r="F1295" s="3">
        <v>593.29545998387107</v>
      </c>
    </row>
    <row r="1296" spans="1:6">
      <c r="A1296">
        <v>28</v>
      </c>
      <c r="B1296">
        <v>-88.896000000000001</v>
      </c>
      <c r="C1296">
        <v>4168</v>
      </c>
      <c r="D1296">
        <v>800000</v>
      </c>
      <c r="E1296">
        <v>566</v>
      </c>
      <c r="F1296" s="3">
        <v>594.88084911621081</v>
      </c>
    </row>
    <row r="1297" spans="1:6">
      <c r="A1297">
        <v>29</v>
      </c>
      <c r="B1297">
        <v>-88.790999999999997</v>
      </c>
      <c r="C1297">
        <v>4168</v>
      </c>
      <c r="D1297">
        <v>800000</v>
      </c>
      <c r="E1297">
        <v>590</v>
      </c>
      <c r="F1297" s="3">
        <v>596.98203366844291</v>
      </c>
    </row>
    <row r="1298" spans="1:6">
      <c r="A1298">
        <v>30</v>
      </c>
      <c r="B1298">
        <v>-88.671999999999997</v>
      </c>
      <c r="C1298">
        <v>4168</v>
      </c>
      <c r="D1298">
        <v>800000</v>
      </c>
      <c r="E1298">
        <v>604</v>
      </c>
      <c r="F1298" s="3">
        <v>599.79529155966316</v>
      </c>
    </row>
    <row r="1299" spans="1:6">
      <c r="A1299">
        <v>31</v>
      </c>
      <c r="B1299">
        <v>-88.56</v>
      </c>
      <c r="C1299">
        <v>4168</v>
      </c>
      <c r="D1299">
        <v>800000</v>
      </c>
      <c r="E1299">
        <v>597</v>
      </c>
      <c r="F1299" s="3">
        <v>602.65303013003472</v>
      </c>
    </row>
    <row r="1300" spans="1:6">
      <c r="A1300">
        <v>32</v>
      </c>
      <c r="B1300">
        <v>-88.451999999999998</v>
      </c>
      <c r="C1300">
        <v>4168</v>
      </c>
      <c r="D1300">
        <v>800000</v>
      </c>
      <c r="E1300">
        <v>659</v>
      </c>
      <c r="F1300" s="3">
        <v>605.49651362617055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138</v>
      </c>
    </row>
    <row r="1306" spans="1:6">
      <c r="A1306" t="s">
        <v>2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139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38</v>
      </c>
      <c r="B1318" t="s">
        <v>17</v>
      </c>
      <c r="C1318" t="s">
        <v>20</v>
      </c>
      <c r="D1318" t="s">
        <v>37</v>
      </c>
      <c r="E1318" t="s">
        <v>36</v>
      </c>
      <c r="F1318" t="s">
        <v>57</v>
      </c>
    </row>
    <row r="1319" spans="1:10">
      <c r="A1319">
        <v>1</v>
      </c>
      <c r="B1319">
        <v>-91.947999999999993</v>
      </c>
      <c r="C1319">
        <v>4073</v>
      </c>
      <c r="D1319">
        <v>800000</v>
      </c>
      <c r="E1319">
        <v>445</v>
      </c>
      <c r="F1319" s="3">
        <v>427.76106575781751</v>
      </c>
      <c r="J1319" t="s">
        <v>150</v>
      </c>
    </row>
    <row r="1320" spans="1:10">
      <c r="A1320">
        <v>2</v>
      </c>
      <c r="B1320">
        <v>-91.838999999999999</v>
      </c>
      <c r="C1320">
        <v>4073</v>
      </c>
      <c r="D1320">
        <v>800000</v>
      </c>
      <c r="E1320">
        <v>436</v>
      </c>
      <c r="F1320" s="3">
        <v>437.70852057091901</v>
      </c>
    </row>
    <row r="1321" spans="1:10">
      <c r="A1321">
        <v>3</v>
      </c>
      <c r="B1321">
        <v>-91.724000000000004</v>
      </c>
      <c r="C1321">
        <v>4073</v>
      </c>
      <c r="D1321">
        <v>800000</v>
      </c>
      <c r="E1321">
        <v>407</v>
      </c>
      <c r="F1321" s="3">
        <v>449.57930035693295</v>
      </c>
    </row>
    <row r="1322" spans="1:10">
      <c r="A1322">
        <v>4</v>
      </c>
      <c r="B1322">
        <v>-91.611999999999995</v>
      </c>
      <c r="C1322">
        <v>4073</v>
      </c>
      <c r="D1322">
        <v>800000</v>
      </c>
      <c r="E1322">
        <v>446</v>
      </c>
      <c r="F1322" s="3">
        <v>462.66483517731467</v>
      </c>
    </row>
    <row r="1323" spans="1:10">
      <c r="A1323">
        <v>5</v>
      </c>
      <c r="B1323">
        <v>-91.5</v>
      </c>
      <c r="C1323">
        <v>4073</v>
      </c>
      <c r="D1323">
        <v>800000</v>
      </c>
      <c r="E1323">
        <v>500</v>
      </c>
      <c r="F1323" s="3">
        <v>477.36374603277562</v>
      </c>
    </row>
    <row r="1324" spans="1:10">
      <c r="A1324">
        <v>6</v>
      </c>
      <c r="B1324">
        <v>-91.394000000000005</v>
      </c>
      <c r="C1324">
        <v>4073</v>
      </c>
      <c r="D1324">
        <v>800000</v>
      </c>
      <c r="E1324">
        <v>545</v>
      </c>
      <c r="F1324" s="3">
        <v>492.78292565641209</v>
      </c>
    </row>
    <row r="1325" spans="1:10">
      <c r="A1325">
        <v>7</v>
      </c>
      <c r="B1325">
        <v>-91.281000000000006</v>
      </c>
      <c r="C1325">
        <v>4073</v>
      </c>
      <c r="D1325">
        <v>800000</v>
      </c>
      <c r="E1325">
        <v>503</v>
      </c>
      <c r="F1325" s="3">
        <v>510.75064069379749</v>
      </c>
    </row>
    <row r="1326" spans="1:10">
      <c r="A1326">
        <v>8</v>
      </c>
      <c r="B1326">
        <v>-91.165000000000006</v>
      </c>
      <c r="C1326">
        <v>4073</v>
      </c>
      <c r="D1326">
        <v>800000</v>
      </c>
      <c r="E1326">
        <v>555</v>
      </c>
      <c r="F1326" s="3">
        <v>530.60570652518686</v>
      </c>
    </row>
    <row r="1327" spans="1:10">
      <c r="A1327">
        <v>9</v>
      </c>
      <c r="B1327">
        <v>-91.049000000000007</v>
      </c>
      <c r="C1327">
        <v>4073</v>
      </c>
      <c r="D1327">
        <v>800000</v>
      </c>
      <c r="E1327">
        <v>532</v>
      </c>
      <c r="F1327" s="3">
        <v>551.48676809943834</v>
      </c>
    </row>
    <row r="1328" spans="1:10">
      <c r="A1328">
        <v>10</v>
      </c>
      <c r="B1328">
        <v>-90.933999999999997</v>
      </c>
      <c r="C1328">
        <v>4073</v>
      </c>
      <c r="D1328">
        <v>800000</v>
      </c>
      <c r="E1328">
        <v>595</v>
      </c>
      <c r="F1328" s="3">
        <v>572.64225545262536</v>
      </c>
    </row>
    <row r="1329" spans="1:6">
      <c r="A1329">
        <v>11</v>
      </c>
      <c r="B1329">
        <v>-90.823999999999998</v>
      </c>
      <c r="C1329">
        <v>4073</v>
      </c>
      <c r="D1329">
        <v>800000</v>
      </c>
      <c r="E1329">
        <v>582</v>
      </c>
      <c r="F1329" s="3">
        <v>592.66765679892103</v>
      </c>
    </row>
    <row r="1330" spans="1:6">
      <c r="A1330">
        <v>12</v>
      </c>
      <c r="B1330">
        <v>-90.709000000000003</v>
      </c>
      <c r="C1330">
        <v>4073</v>
      </c>
      <c r="D1330">
        <v>800000</v>
      </c>
      <c r="E1330">
        <v>579</v>
      </c>
      <c r="F1330" s="3">
        <v>612.63738297164434</v>
      </c>
    </row>
    <row r="1331" spans="1:6">
      <c r="A1331">
        <v>13</v>
      </c>
      <c r="B1331">
        <v>-90.594999999999999</v>
      </c>
      <c r="C1331">
        <v>4073</v>
      </c>
      <c r="D1331">
        <v>800000</v>
      </c>
      <c r="E1331">
        <v>633</v>
      </c>
      <c r="F1331" s="3">
        <v>630.68098611511584</v>
      </c>
    </row>
    <row r="1332" spans="1:6">
      <c r="A1332">
        <v>14</v>
      </c>
      <c r="B1332">
        <v>-90.486999999999995</v>
      </c>
      <c r="C1332">
        <v>4073</v>
      </c>
      <c r="D1332">
        <v>800000</v>
      </c>
      <c r="E1332">
        <v>647</v>
      </c>
      <c r="F1332" s="3">
        <v>645.49158576522927</v>
      </c>
    </row>
    <row r="1333" spans="1:6">
      <c r="A1333">
        <v>15</v>
      </c>
      <c r="B1333">
        <v>-90.372</v>
      </c>
      <c r="C1333">
        <v>4073</v>
      </c>
      <c r="D1333">
        <v>800000</v>
      </c>
      <c r="E1333">
        <v>637</v>
      </c>
      <c r="F1333" s="3">
        <v>658.20673364038782</v>
      </c>
    </row>
    <row r="1334" spans="1:6">
      <c r="A1334">
        <v>16</v>
      </c>
      <c r="B1334">
        <v>-90.256</v>
      </c>
      <c r="C1334">
        <v>4073</v>
      </c>
      <c r="D1334">
        <v>800000</v>
      </c>
      <c r="E1334">
        <v>685</v>
      </c>
      <c r="F1334" s="3">
        <v>667.37444058557116</v>
      </c>
    </row>
    <row r="1335" spans="1:6">
      <c r="A1335">
        <v>17</v>
      </c>
      <c r="B1335">
        <v>-90.14</v>
      </c>
      <c r="C1335">
        <v>4073</v>
      </c>
      <c r="D1335">
        <v>800000</v>
      </c>
      <c r="E1335">
        <v>679</v>
      </c>
      <c r="F1335" s="3">
        <v>672.62529718377425</v>
      </c>
    </row>
    <row r="1336" spans="1:6">
      <c r="A1336">
        <v>18</v>
      </c>
      <c r="B1336">
        <v>-90.025000000000006</v>
      </c>
      <c r="C1336">
        <v>4073</v>
      </c>
      <c r="D1336">
        <v>800000</v>
      </c>
      <c r="E1336">
        <v>660</v>
      </c>
      <c r="F1336" s="3">
        <v>673.98695725717857</v>
      </c>
    </row>
    <row r="1337" spans="1:6">
      <c r="A1337">
        <v>19</v>
      </c>
      <c r="B1337">
        <v>-89.918999999999997</v>
      </c>
      <c r="C1337">
        <v>4073</v>
      </c>
      <c r="D1337">
        <v>800000</v>
      </c>
      <c r="E1337">
        <v>681</v>
      </c>
      <c r="F1337" s="3">
        <v>672.09003494298577</v>
      </c>
    </row>
    <row r="1338" spans="1:6">
      <c r="A1338">
        <v>20</v>
      </c>
      <c r="B1338">
        <v>-89.805999999999997</v>
      </c>
      <c r="C1338">
        <v>4073</v>
      </c>
      <c r="D1338">
        <v>800000</v>
      </c>
      <c r="E1338">
        <v>688</v>
      </c>
      <c r="F1338" s="3">
        <v>667.18791472737746</v>
      </c>
    </row>
    <row r="1339" spans="1:6">
      <c r="A1339">
        <v>21</v>
      </c>
      <c r="B1339">
        <v>-89.691000000000003</v>
      </c>
      <c r="C1339">
        <v>4073</v>
      </c>
      <c r="D1339">
        <v>800000</v>
      </c>
      <c r="E1339">
        <v>634</v>
      </c>
      <c r="F1339" s="3">
        <v>659.78730370177732</v>
      </c>
    </row>
    <row r="1340" spans="1:6">
      <c r="A1340">
        <v>22</v>
      </c>
      <c r="B1340">
        <v>-89.576999999999998</v>
      </c>
      <c r="C1340">
        <v>4073</v>
      </c>
      <c r="D1340">
        <v>800000</v>
      </c>
      <c r="E1340">
        <v>674</v>
      </c>
      <c r="F1340" s="3">
        <v>650.80301698042308</v>
      </c>
    </row>
    <row r="1341" spans="1:6">
      <c r="A1341">
        <v>23</v>
      </c>
      <c r="B1341">
        <v>-89.457999999999998</v>
      </c>
      <c r="C1341">
        <v>4073</v>
      </c>
      <c r="D1341">
        <v>800000</v>
      </c>
      <c r="E1341">
        <v>690</v>
      </c>
      <c r="F1341" s="3">
        <v>640.52213884851392</v>
      </c>
    </row>
    <row r="1342" spans="1:6">
      <c r="A1342">
        <v>24</v>
      </c>
      <c r="B1342">
        <v>-89.341999999999999</v>
      </c>
      <c r="C1342">
        <v>4073</v>
      </c>
      <c r="D1342">
        <v>800000</v>
      </c>
      <c r="E1342">
        <v>648</v>
      </c>
      <c r="F1342" s="3">
        <v>630.40736659795175</v>
      </c>
    </row>
    <row r="1343" spans="1:6">
      <c r="A1343">
        <v>25</v>
      </c>
      <c r="B1343">
        <v>-89.234999999999999</v>
      </c>
      <c r="C1343">
        <v>4073</v>
      </c>
      <c r="D1343">
        <v>800000</v>
      </c>
      <c r="E1343">
        <v>587</v>
      </c>
      <c r="F1343" s="3">
        <v>621.59018204802396</v>
      </c>
    </row>
    <row r="1344" spans="1:6">
      <c r="A1344">
        <v>26</v>
      </c>
      <c r="B1344">
        <v>-89.13</v>
      </c>
      <c r="C1344">
        <v>4073</v>
      </c>
      <c r="D1344">
        <v>800000</v>
      </c>
      <c r="E1344">
        <v>572</v>
      </c>
      <c r="F1344" s="3">
        <v>613.84043740502614</v>
      </c>
    </row>
    <row r="1345" spans="1:6">
      <c r="A1345">
        <v>27</v>
      </c>
      <c r="B1345">
        <v>-89.016000000000005</v>
      </c>
      <c r="C1345">
        <v>4073</v>
      </c>
      <c r="D1345">
        <v>800000</v>
      </c>
      <c r="E1345">
        <v>595</v>
      </c>
      <c r="F1345" s="3">
        <v>606.77563792935382</v>
      </c>
    </row>
    <row r="1346" spans="1:6">
      <c r="A1346">
        <v>28</v>
      </c>
      <c r="B1346">
        <v>-88.896000000000001</v>
      </c>
      <c r="C1346">
        <v>4073</v>
      </c>
      <c r="D1346">
        <v>800000</v>
      </c>
      <c r="E1346">
        <v>589</v>
      </c>
      <c r="F1346" s="3">
        <v>601.08848888011119</v>
      </c>
    </row>
    <row r="1347" spans="1:6">
      <c r="A1347">
        <v>29</v>
      </c>
      <c r="B1347">
        <v>-88.790999999999997</v>
      </c>
      <c r="C1347">
        <v>4073</v>
      </c>
      <c r="D1347">
        <v>800000</v>
      </c>
      <c r="E1347">
        <v>624</v>
      </c>
      <c r="F1347" s="3">
        <v>597.65538935885036</v>
      </c>
    </row>
    <row r="1348" spans="1:6">
      <c r="A1348">
        <v>30</v>
      </c>
      <c r="B1348">
        <v>-88.671999999999997</v>
      </c>
      <c r="C1348">
        <v>4073</v>
      </c>
      <c r="D1348">
        <v>800000</v>
      </c>
      <c r="E1348">
        <v>593</v>
      </c>
      <c r="F1348" s="3">
        <v>595.4659761246262</v>
      </c>
    </row>
    <row r="1349" spans="1:6">
      <c r="A1349">
        <v>31</v>
      </c>
      <c r="B1349">
        <v>-88.56</v>
      </c>
      <c r="C1349">
        <v>4073</v>
      </c>
      <c r="D1349">
        <v>800000</v>
      </c>
      <c r="E1349">
        <v>590</v>
      </c>
      <c r="F1349" s="3">
        <v>594.9342473570681</v>
      </c>
    </row>
    <row r="1350" spans="1:6">
      <c r="A1350">
        <v>32</v>
      </c>
      <c r="B1350">
        <v>-88.451999999999998</v>
      </c>
      <c r="C1350">
        <v>4073</v>
      </c>
      <c r="D1350">
        <v>800000</v>
      </c>
      <c r="E1350">
        <v>616</v>
      </c>
      <c r="F1350" s="3">
        <v>595.66287031550314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140</v>
      </c>
    </row>
    <row r="1356" spans="1:6">
      <c r="A1356" t="s">
        <v>2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141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38</v>
      </c>
      <c r="B1368" t="s">
        <v>17</v>
      </c>
      <c r="C1368" t="s">
        <v>20</v>
      </c>
      <c r="D1368" t="s">
        <v>37</v>
      </c>
      <c r="E1368" t="s">
        <v>36</v>
      </c>
      <c r="F1368" t="s">
        <v>57</v>
      </c>
    </row>
    <row r="1369" spans="1:10">
      <c r="A1369">
        <v>1</v>
      </c>
      <c r="B1369">
        <v>-91.947999999999993</v>
      </c>
      <c r="C1369">
        <v>3818</v>
      </c>
      <c r="D1369">
        <v>800000</v>
      </c>
      <c r="E1369">
        <v>376</v>
      </c>
      <c r="F1369" s="3"/>
      <c r="J1369" t="s">
        <v>151</v>
      </c>
    </row>
    <row r="1370" spans="1:10">
      <c r="A1370">
        <v>2</v>
      </c>
      <c r="B1370">
        <v>-91.838999999999999</v>
      </c>
      <c r="C1370">
        <v>3818</v>
      </c>
      <c r="D1370">
        <v>800000</v>
      </c>
      <c r="E1370">
        <v>447</v>
      </c>
      <c r="F1370" s="3"/>
    </row>
    <row r="1371" spans="1:10">
      <c r="A1371">
        <v>3</v>
      </c>
      <c r="B1371">
        <v>-91.724000000000004</v>
      </c>
      <c r="C1371">
        <v>3818</v>
      </c>
      <c r="D1371">
        <v>800000</v>
      </c>
      <c r="E1371">
        <v>415</v>
      </c>
      <c r="F1371" s="3"/>
    </row>
    <row r="1372" spans="1:10">
      <c r="A1372">
        <v>4</v>
      </c>
      <c r="B1372">
        <v>-91.611999999999995</v>
      </c>
      <c r="C1372">
        <v>3818</v>
      </c>
      <c r="D1372">
        <v>800000</v>
      </c>
      <c r="E1372">
        <v>483</v>
      </c>
      <c r="F1372" s="3"/>
    </row>
    <row r="1373" spans="1:10">
      <c r="A1373">
        <v>5</v>
      </c>
      <c r="B1373">
        <v>-91.5</v>
      </c>
      <c r="C1373">
        <v>3818</v>
      </c>
      <c r="D1373">
        <v>800000</v>
      </c>
      <c r="E1373">
        <v>447</v>
      </c>
      <c r="F1373" s="3"/>
    </row>
    <row r="1374" spans="1:10">
      <c r="A1374">
        <v>6</v>
      </c>
      <c r="B1374">
        <v>-91.394000000000005</v>
      </c>
      <c r="C1374">
        <v>3818</v>
      </c>
      <c r="D1374">
        <v>800000</v>
      </c>
      <c r="E1374">
        <v>457</v>
      </c>
      <c r="F1374" s="3">
        <v>481.58684452633764</v>
      </c>
    </row>
    <row r="1375" spans="1:10">
      <c r="A1375">
        <v>7</v>
      </c>
      <c r="B1375">
        <v>-91.281000000000006</v>
      </c>
      <c r="C1375">
        <v>3818</v>
      </c>
      <c r="D1375">
        <v>800000</v>
      </c>
      <c r="E1375">
        <v>508</v>
      </c>
      <c r="F1375" s="3">
        <v>498.13153693685405</v>
      </c>
    </row>
    <row r="1376" spans="1:10">
      <c r="A1376">
        <v>8</v>
      </c>
      <c r="B1376">
        <v>-91.165000000000006</v>
      </c>
      <c r="C1376">
        <v>3818</v>
      </c>
      <c r="D1376">
        <v>800000</v>
      </c>
      <c r="E1376">
        <v>526</v>
      </c>
      <c r="F1376" s="3">
        <v>518.47105971954011</v>
      </c>
    </row>
    <row r="1377" spans="1:6">
      <c r="A1377">
        <v>9</v>
      </c>
      <c r="B1377">
        <v>-91.049000000000007</v>
      </c>
      <c r="C1377">
        <v>3818</v>
      </c>
      <c r="D1377">
        <v>800000</v>
      </c>
      <c r="E1377">
        <v>580</v>
      </c>
      <c r="F1377" s="3">
        <v>542.20417416897828</v>
      </c>
    </row>
    <row r="1378" spans="1:6">
      <c r="A1378">
        <v>10</v>
      </c>
      <c r="B1378">
        <v>-90.933999999999997</v>
      </c>
      <c r="C1378">
        <v>3818</v>
      </c>
      <c r="D1378">
        <v>800000</v>
      </c>
      <c r="E1378">
        <v>591</v>
      </c>
      <c r="F1378" s="3">
        <v>568.66083382554666</v>
      </c>
    </row>
    <row r="1379" spans="1:6">
      <c r="A1379">
        <v>11</v>
      </c>
      <c r="B1379">
        <v>-90.823999999999998</v>
      </c>
      <c r="C1379">
        <v>3818</v>
      </c>
      <c r="D1379">
        <v>800000</v>
      </c>
      <c r="E1379">
        <v>574</v>
      </c>
      <c r="F1379" s="3">
        <v>595.86638349982286</v>
      </c>
    </row>
    <row r="1380" spans="1:6">
      <c r="A1380">
        <v>12</v>
      </c>
      <c r="B1380">
        <v>-90.709000000000003</v>
      </c>
      <c r="C1380">
        <v>3818</v>
      </c>
      <c r="D1380">
        <v>800000</v>
      </c>
      <c r="E1380">
        <v>584</v>
      </c>
      <c r="F1380" s="3">
        <v>624.97131459529623</v>
      </c>
    </row>
    <row r="1381" spans="1:6">
      <c r="A1381">
        <v>13</v>
      </c>
      <c r="B1381">
        <v>-90.594999999999999</v>
      </c>
      <c r="C1381">
        <v>3818</v>
      </c>
      <c r="D1381">
        <v>800000</v>
      </c>
      <c r="E1381">
        <v>662</v>
      </c>
      <c r="F1381" s="3">
        <v>652.79230945364714</v>
      </c>
    </row>
    <row r="1382" spans="1:6">
      <c r="A1382">
        <v>14</v>
      </c>
      <c r="B1382">
        <v>-90.486999999999995</v>
      </c>
      <c r="C1382">
        <v>3818</v>
      </c>
      <c r="D1382">
        <v>800000</v>
      </c>
      <c r="E1382">
        <v>666</v>
      </c>
      <c r="F1382" s="3">
        <v>676.4778161535711</v>
      </c>
    </row>
    <row r="1383" spans="1:6">
      <c r="A1383">
        <v>15</v>
      </c>
      <c r="B1383">
        <v>-90.372</v>
      </c>
      <c r="C1383">
        <v>3818</v>
      </c>
      <c r="D1383">
        <v>800000</v>
      </c>
      <c r="E1383">
        <v>687</v>
      </c>
      <c r="F1383" s="3">
        <v>697.04586123228819</v>
      </c>
    </row>
    <row r="1384" spans="1:6">
      <c r="A1384">
        <v>16</v>
      </c>
      <c r="B1384">
        <v>-90.256</v>
      </c>
      <c r="C1384">
        <v>3818</v>
      </c>
      <c r="D1384">
        <v>800000</v>
      </c>
      <c r="E1384">
        <v>729</v>
      </c>
      <c r="F1384" s="3">
        <v>711.37233054574665</v>
      </c>
    </row>
    <row r="1385" spans="1:6">
      <c r="A1385">
        <v>17</v>
      </c>
      <c r="B1385">
        <v>-90.14</v>
      </c>
      <c r="C1385">
        <v>3818</v>
      </c>
      <c r="D1385">
        <v>800000</v>
      </c>
      <c r="E1385">
        <v>751</v>
      </c>
      <c r="F1385" s="3">
        <v>718.24127047928482</v>
      </c>
    </row>
    <row r="1386" spans="1:6">
      <c r="A1386">
        <v>18</v>
      </c>
      <c r="B1386">
        <v>-90.025000000000006</v>
      </c>
      <c r="C1386">
        <v>3818</v>
      </c>
      <c r="D1386">
        <v>800000</v>
      </c>
      <c r="E1386">
        <v>723</v>
      </c>
      <c r="F1386" s="3">
        <v>717.45540663539214</v>
      </c>
    </row>
    <row r="1387" spans="1:6">
      <c r="A1387">
        <v>19</v>
      </c>
      <c r="B1387">
        <v>-89.918999999999997</v>
      </c>
      <c r="C1387">
        <v>3818</v>
      </c>
      <c r="D1387">
        <v>800000</v>
      </c>
      <c r="E1387">
        <v>698</v>
      </c>
      <c r="F1387" s="3">
        <v>710.50769513780301</v>
      </c>
    </row>
    <row r="1388" spans="1:6">
      <c r="A1388">
        <v>20</v>
      </c>
      <c r="B1388">
        <v>-89.805999999999997</v>
      </c>
      <c r="C1388">
        <v>3818</v>
      </c>
      <c r="D1388">
        <v>800000</v>
      </c>
      <c r="E1388">
        <v>699</v>
      </c>
      <c r="F1388" s="3">
        <v>697.6450863610977</v>
      </c>
    </row>
    <row r="1389" spans="1:6">
      <c r="A1389">
        <v>21</v>
      </c>
      <c r="B1389">
        <v>-89.691000000000003</v>
      </c>
      <c r="C1389">
        <v>3818</v>
      </c>
      <c r="D1389">
        <v>800000</v>
      </c>
      <c r="E1389">
        <v>673</v>
      </c>
      <c r="F1389" s="3">
        <v>680.42518392674185</v>
      </c>
    </row>
    <row r="1390" spans="1:6">
      <c r="A1390">
        <v>22</v>
      </c>
      <c r="B1390">
        <v>-89.576999999999998</v>
      </c>
      <c r="C1390">
        <v>3818</v>
      </c>
      <c r="D1390">
        <v>800000</v>
      </c>
      <c r="E1390">
        <v>652</v>
      </c>
      <c r="F1390" s="3">
        <v>661.14613415181145</v>
      </c>
    </row>
    <row r="1391" spans="1:6">
      <c r="A1391">
        <v>23</v>
      </c>
      <c r="B1391">
        <v>-89.457999999999998</v>
      </c>
      <c r="C1391">
        <v>3818</v>
      </c>
      <c r="D1391">
        <v>800000</v>
      </c>
      <c r="E1391">
        <v>639</v>
      </c>
      <c r="F1391" s="3">
        <v>640.68141876840491</v>
      </c>
    </row>
    <row r="1392" spans="1:6">
      <c r="A1392">
        <v>24</v>
      </c>
      <c r="B1392">
        <v>-89.341999999999999</v>
      </c>
      <c r="C1392">
        <v>3818</v>
      </c>
      <c r="D1392">
        <v>800000</v>
      </c>
      <c r="E1392">
        <v>610</v>
      </c>
      <c r="F1392" s="3">
        <v>622.07730308131386</v>
      </c>
    </row>
    <row r="1393" spans="1:6">
      <c r="A1393">
        <v>25</v>
      </c>
      <c r="B1393">
        <v>-89.234999999999999</v>
      </c>
      <c r="C1393">
        <v>3818</v>
      </c>
      <c r="D1393">
        <v>800000</v>
      </c>
      <c r="E1393">
        <v>624</v>
      </c>
      <c r="F1393" s="3">
        <v>607.14757301914244</v>
      </c>
    </row>
    <row r="1394" spans="1:6">
      <c r="A1394">
        <v>26</v>
      </c>
      <c r="B1394">
        <v>-89.13</v>
      </c>
      <c r="C1394">
        <v>3818</v>
      </c>
      <c r="D1394">
        <v>800000</v>
      </c>
      <c r="E1394">
        <v>598</v>
      </c>
      <c r="F1394" s="3">
        <v>595.1389358030093</v>
      </c>
    </row>
    <row r="1395" spans="1:6">
      <c r="A1395">
        <v>27</v>
      </c>
      <c r="B1395">
        <v>-89.016000000000005</v>
      </c>
      <c r="C1395">
        <v>3818</v>
      </c>
      <c r="D1395">
        <v>800000</v>
      </c>
      <c r="E1395">
        <v>590</v>
      </c>
      <c r="F1395" s="3">
        <v>585.29222846730477</v>
      </c>
    </row>
    <row r="1396" spans="1:6">
      <c r="A1396">
        <v>28</v>
      </c>
      <c r="B1396">
        <v>-88.896000000000001</v>
      </c>
      <c r="C1396">
        <v>3818</v>
      </c>
      <c r="D1396">
        <v>800000</v>
      </c>
      <c r="E1396">
        <v>602</v>
      </c>
      <c r="F1396" s="3">
        <v>578.40446482565892</v>
      </c>
    </row>
    <row r="1397" spans="1:6">
      <c r="A1397">
        <v>29</v>
      </c>
      <c r="B1397">
        <v>-88.790999999999997</v>
      </c>
      <c r="C1397">
        <v>3818</v>
      </c>
      <c r="D1397">
        <v>800000</v>
      </c>
      <c r="E1397">
        <v>555</v>
      </c>
      <c r="F1397" s="3">
        <v>574.98961801921973</v>
      </c>
    </row>
    <row r="1398" spans="1:6">
      <c r="A1398">
        <v>30</v>
      </c>
      <c r="B1398">
        <v>-88.671999999999997</v>
      </c>
      <c r="C1398">
        <v>3818</v>
      </c>
      <c r="D1398">
        <v>800000</v>
      </c>
      <c r="E1398">
        <v>555</v>
      </c>
      <c r="F1398" s="3">
        <v>573.56827135758101</v>
      </c>
    </row>
    <row r="1399" spans="1:6">
      <c r="A1399">
        <v>31</v>
      </c>
      <c r="B1399">
        <v>-88.56</v>
      </c>
      <c r="C1399">
        <v>3818</v>
      </c>
      <c r="D1399">
        <v>800000</v>
      </c>
      <c r="E1399">
        <v>562</v>
      </c>
      <c r="F1399" s="3">
        <v>574.10019805823765</v>
      </c>
    </row>
    <row r="1400" spans="1:6">
      <c r="A1400">
        <v>32</v>
      </c>
      <c r="B1400">
        <v>-88.451999999999998</v>
      </c>
      <c r="C1400">
        <v>3818</v>
      </c>
      <c r="D1400">
        <v>800000</v>
      </c>
      <c r="E1400">
        <v>601</v>
      </c>
      <c r="F1400" s="3">
        <v>575.89026812216116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142</v>
      </c>
    </row>
    <row r="1406" spans="1:6">
      <c r="A1406" t="s">
        <v>2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143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38</v>
      </c>
      <c r="B1418" t="s">
        <v>17</v>
      </c>
      <c r="C1418" t="s">
        <v>20</v>
      </c>
      <c r="D1418" t="s">
        <v>37</v>
      </c>
      <c r="E1418" t="s">
        <v>36</v>
      </c>
      <c r="F1418" t="s">
        <v>57</v>
      </c>
    </row>
    <row r="1419" spans="1:10">
      <c r="A1419">
        <v>1</v>
      </c>
      <c r="B1419">
        <v>-91.947999999999993</v>
      </c>
      <c r="C1419">
        <v>3798</v>
      </c>
      <c r="D1419">
        <v>800000</v>
      </c>
      <c r="E1419">
        <v>413</v>
      </c>
      <c r="F1419" s="3"/>
      <c r="J1419" t="s">
        <v>152</v>
      </c>
    </row>
    <row r="1420" spans="1:10">
      <c r="A1420">
        <v>2</v>
      </c>
      <c r="B1420">
        <v>-91.838999999999999</v>
      </c>
      <c r="C1420">
        <v>3798</v>
      </c>
      <c r="D1420">
        <v>800000</v>
      </c>
      <c r="E1420">
        <v>433</v>
      </c>
      <c r="F1420" s="3"/>
    </row>
    <row r="1421" spans="1:10">
      <c r="A1421">
        <v>3</v>
      </c>
      <c r="B1421">
        <v>-91.724000000000004</v>
      </c>
      <c r="C1421">
        <v>3798</v>
      </c>
      <c r="D1421">
        <v>800000</v>
      </c>
      <c r="E1421">
        <v>435</v>
      </c>
      <c r="F1421" s="3"/>
    </row>
    <row r="1422" spans="1:10">
      <c r="A1422">
        <v>4</v>
      </c>
      <c r="B1422">
        <v>-91.611999999999995</v>
      </c>
      <c r="C1422">
        <v>3798</v>
      </c>
      <c r="D1422">
        <v>800000</v>
      </c>
      <c r="E1422">
        <v>438</v>
      </c>
      <c r="F1422" s="3"/>
    </row>
    <row r="1423" spans="1:10">
      <c r="A1423">
        <v>5</v>
      </c>
      <c r="B1423">
        <v>-91.5</v>
      </c>
      <c r="C1423">
        <v>3798</v>
      </c>
      <c r="D1423">
        <v>800000</v>
      </c>
      <c r="E1423">
        <v>486</v>
      </c>
      <c r="F1423" s="3"/>
    </row>
    <row r="1424" spans="1:10">
      <c r="A1424">
        <v>6</v>
      </c>
      <c r="B1424">
        <v>-91.394000000000005</v>
      </c>
      <c r="C1424">
        <v>3798</v>
      </c>
      <c r="D1424">
        <v>800000</v>
      </c>
      <c r="E1424">
        <v>530</v>
      </c>
      <c r="F1424" s="3">
        <v>532.54048763094363</v>
      </c>
    </row>
    <row r="1425" spans="1:6">
      <c r="A1425">
        <v>7</v>
      </c>
      <c r="B1425">
        <v>-91.281000000000006</v>
      </c>
      <c r="C1425">
        <v>3798</v>
      </c>
      <c r="D1425">
        <v>800000</v>
      </c>
      <c r="E1425">
        <v>502</v>
      </c>
      <c r="F1425" s="3">
        <v>535.09742710972705</v>
      </c>
    </row>
    <row r="1426" spans="1:6">
      <c r="A1426">
        <v>8</v>
      </c>
      <c r="B1426">
        <v>-91.165000000000006</v>
      </c>
      <c r="C1426">
        <v>3798</v>
      </c>
      <c r="D1426">
        <v>800000</v>
      </c>
      <c r="E1426">
        <v>550</v>
      </c>
      <c r="F1426" s="3">
        <v>538.11727771822473</v>
      </c>
    </row>
    <row r="1427" spans="1:6">
      <c r="A1427">
        <v>9</v>
      </c>
      <c r="B1427">
        <v>-91.049000000000007</v>
      </c>
      <c r="C1427">
        <v>3798</v>
      </c>
      <c r="D1427">
        <v>800000</v>
      </c>
      <c r="E1427">
        <v>553</v>
      </c>
      <c r="F1427" s="3">
        <v>542.14983416640939</v>
      </c>
    </row>
    <row r="1428" spans="1:6">
      <c r="A1428">
        <v>10</v>
      </c>
      <c r="B1428">
        <v>-90.933999999999997</v>
      </c>
      <c r="C1428">
        <v>3798</v>
      </c>
      <c r="D1428">
        <v>800000</v>
      </c>
      <c r="E1428">
        <v>566</v>
      </c>
      <c r="F1428" s="3">
        <v>548.35280673168961</v>
      </c>
    </row>
    <row r="1429" spans="1:6">
      <c r="A1429">
        <v>11</v>
      </c>
      <c r="B1429">
        <v>-90.823999999999998</v>
      </c>
      <c r="C1429">
        <v>3798</v>
      </c>
      <c r="D1429">
        <v>800000</v>
      </c>
      <c r="E1429">
        <v>555</v>
      </c>
      <c r="F1429" s="3">
        <v>558.14573380107151</v>
      </c>
    </row>
    <row r="1430" spans="1:6">
      <c r="A1430">
        <v>12</v>
      </c>
      <c r="B1430">
        <v>-90.709000000000003</v>
      </c>
      <c r="C1430">
        <v>3798</v>
      </c>
      <c r="D1430">
        <v>800000</v>
      </c>
      <c r="E1430">
        <v>569</v>
      </c>
      <c r="F1430" s="3">
        <v>574.83968226346349</v>
      </c>
    </row>
    <row r="1431" spans="1:6">
      <c r="A1431">
        <v>13</v>
      </c>
      <c r="B1431">
        <v>-90.594999999999999</v>
      </c>
      <c r="C1431">
        <v>3798</v>
      </c>
      <c r="D1431">
        <v>800000</v>
      </c>
      <c r="E1431">
        <v>618</v>
      </c>
      <c r="F1431" s="3">
        <v>600.0125718299804</v>
      </c>
    </row>
    <row r="1432" spans="1:6">
      <c r="A1432">
        <v>14</v>
      </c>
      <c r="B1432">
        <v>-90.486999999999995</v>
      </c>
      <c r="C1432">
        <v>3798</v>
      </c>
      <c r="D1432">
        <v>800000</v>
      </c>
      <c r="E1432">
        <v>640</v>
      </c>
      <c r="F1432" s="3">
        <v>632.04472659601822</v>
      </c>
    </row>
    <row r="1433" spans="1:6">
      <c r="A1433">
        <v>15</v>
      </c>
      <c r="B1433">
        <v>-90.372</v>
      </c>
      <c r="C1433">
        <v>3798</v>
      </c>
      <c r="D1433">
        <v>800000</v>
      </c>
      <c r="E1433">
        <v>652</v>
      </c>
      <c r="F1433" s="3">
        <v>671.86582932927399</v>
      </c>
    </row>
    <row r="1434" spans="1:6">
      <c r="A1434">
        <v>16</v>
      </c>
      <c r="B1434">
        <v>-90.256</v>
      </c>
      <c r="C1434">
        <v>3798</v>
      </c>
      <c r="D1434">
        <v>800000</v>
      </c>
      <c r="E1434">
        <v>697</v>
      </c>
      <c r="F1434" s="3">
        <v>710.88078407470505</v>
      </c>
    </row>
    <row r="1435" spans="1:6">
      <c r="A1435">
        <v>17</v>
      </c>
      <c r="B1435">
        <v>-90.14</v>
      </c>
      <c r="C1435">
        <v>3798</v>
      </c>
      <c r="D1435">
        <v>800000</v>
      </c>
      <c r="E1435">
        <v>752</v>
      </c>
      <c r="F1435" s="3">
        <v>739.22075895159344</v>
      </c>
    </row>
    <row r="1436" spans="1:6">
      <c r="A1436">
        <v>18</v>
      </c>
      <c r="B1436">
        <v>-90.025000000000006</v>
      </c>
      <c r="C1436">
        <v>3798</v>
      </c>
      <c r="D1436">
        <v>800000</v>
      </c>
      <c r="E1436">
        <v>749</v>
      </c>
      <c r="F1436" s="3">
        <v>748.99642128145683</v>
      </c>
    </row>
    <row r="1437" spans="1:6">
      <c r="A1437">
        <v>19</v>
      </c>
      <c r="B1437">
        <v>-89.918999999999997</v>
      </c>
      <c r="C1437">
        <v>3798</v>
      </c>
      <c r="D1437">
        <v>800000</v>
      </c>
      <c r="E1437">
        <v>749</v>
      </c>
      <c r="F1437" s="3">
        <v>739.68990312848291</v>
      </c>
    </row>
    <row r="1438" spans="1:6">
      <c r="A1438">
        <v>20</v>
      </c>
      <c r="B1438">
        <v>-89.805999999999997</v>
      </c>
      <c r="C1438">
        <v>3798</v>
      </c>
      <c r="D1438">
        <v>800000</v>
      </c>
      <c r="E1438">
        <v>727</v>
      </c>
      <c r="F1438" s="3">
        <v>713.99322446646329</v>
      </c>
    </row>
    <row r="1439" spans="1:6">
      <c r="A1439">
        <v>21</v>
      </c>
      <c r="B1439">
        <v>-89.691000000000003</v>
      </c>
      <c r="C1439">
        <v>3798</v>
      </c>
      <c r="D1439">
        <v>800000</v>
      </c>
      <c r="E1439">
        <v>662</v>
      </c>
      <c r="F1439" s="3">
        <v>679.23958472789548</v>
      </c>
    </row>
    <row r="1440" spans="1:6">
      <c r="A1440">
        <v>22</v>
      </c>
      <c r="B1440">
        <v>-89.576999999999998</v>
      </c>
      <c r="C1440">
        <v>3798</v>
      </c>
      <c r="D1440">
        <v>800000</v>
      </c>
      <c r="E1440">
        <v>628</v>
      </c>
      <c r="F1440" s="3">
        <v>645.17397895099577</v>
      </c>
    </row>
    <row r="1441" spans="1:6">
      <c r="A1441">
        <v>23</v>
      </c>
      <c r="B1441">
        <v>-89.457999999999998</v>
      </c>
      <c r="C1441">
        <v>3798</v>
      </c>
      <c r="D1441">
        <v>800000</v>
      </c>
      <c r="E1441">
        <v>643</v>
      </c>
      <c r="F1441" s="3">
        <v>616.79955025425852</v>
      </c>
    </row>
    <row r="1442" spans="1:6">
      <c r="A1442">
        <v>24</v>
      </c>
      <c r="B1442">
        <v>-89.341999999999999</v>
      </c>
      <c r="C1442">
        <v>3798</v>
      </c>
      <c r="D1442">
        <v>800000</v>
      </c>
      <c r="E1442">
        <v>595</v>
      </c>
      <c r="F1442" s="3">
        <v>598.61584583434785</v>
      </c>
    </row>
    <row r="1443" spans="1:6">
      <c r="A1443">
        <v>25</v>
      </c>
      <c r="B1443">
        <v>-89.234999999999999</v>
      </c>
      <c r="C1443">
        <v>3798</v>
      </c>
      <c r="D1443">
        <v>800000</v>
      </c>
      <c r="E1443">
        <v>555</v>
      </c>
      <c r="F1443" s="3">
        <v>589.32751763935266</v>
      </c>
    </row>
    <row r="1444" spans="1:6">
      <c r="A1444">
        <v>26</v>
      </c>
      <c r="B1444">
        <v>-89.13</v>
      </c>
      <c r="C1444">
        <v>3798</v>
      </c>
      <c r="D1444">
        <v>800000</v>
      </c>
      <c r="E1444">
        <v>617</v>
      </c>
      <c r="F1444" s="3">
        <v>585.28179288973195</v>
      </c>
    </row>
    <row r="1445" spans="1:6">
      <c r="A1445">
        <v>27</v>
      </c>
      <c r="B1445">
        <v>-89.016000000000005</v>
      </c>
      <c r="C1445">
        <v>3798</v>
      </c>
      <c r="D1445">
        <v>800000</v>
      </c>
      <c r="E1445">
        <v>622</v>
      </c>
      <c r="F1445" s="3">
        <v>584.39064450104161</v>
      </c>
    </row>
    <row r="1446" spans="1:6">
      <c r="A1446">
        <v>28</v>
      </c>
      <c r="B1446">
        <v>-88.896000000000001</v>
      </c>
      <c r="C1446">
        <v>3798</v>
      </c>
      <c r="D1446">
        <v>800000</v>
      </c>
      <c r="E1446">
        <v>593</v>
      </c>
      <c r="F1446" s="3">
        <v>585.50385313114509</v>
      </c>
    </row>
    <row r="1447" spans="1:6">
      <c r="A1447">
        <v>29</v>
      </c>
      <c r="B1447">
        <v>-88.790999999999997</v>
      </c>
      <c r="C1447">
        <v>3798</v>
      </c>
      <c r="D1447">
        <v>800000</v>
      </c>
      <c r="E1447">
        <v>605</v>
      </c>
      <c r="F1447" s="3">
        <v>587.25347086723809</v>
      </c>
    </row>
    <row r="1448" spans="1:6">
      <c r="A1448">
        <v>30</v>
      </c>
      <c r="B1448">
        <v>-88.671999999999997</v>
      </c>
      <c r="C1448">
        <v>3798</v>
      </c>
      <c r="D1448">
        <v>800000</v>
      </c>
      <c r="E1448">
        <v>549</v>
      </c>
      <c r="F1448" s="3">
        <v>589.57578935029801</v>
      </c>
    </row>
    <row r="1449" spans="1:6">
      <c r="A1449">
        <v>31</v>
      </c>
      <c r="B1449">
        <v>-88.56</v>
      </c>
      <c r="C1449">
        <v>3798</v>
      </c>
      <c r="D1449">
        <v>800000</v>
      </c>
      <c r="E1449">
        <v>558</v>
      </c>
      <c r="F1449" s="3">
        <v>591.87739771073768</v>
      </c>
    </row>
    <row r="1450" spans="1:6">
      <c r="A1450">
        <v>32</v>
      </c>
      <c r="B1450">
        <v>-88.451999999999998</v>
      </c>
      <c r="C1450">
        <v>3798</v>
      </c>
      <c r="D1450">
        <v>800000</v>
      </c>
      <c r="E1450">
        <v>617</v>
      </c>
      <c r="F1450" s="3">
        <v>594.12905116184254</v>
      </c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153</v>
      </c>
    </row>
    <row r="1456" spans="1:6">
      <c r="A1456" t="s">
        <v>2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154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38</v>
      </c>
      <c r="B1468" t="s">
        <v>17</v>
      </c>
      <c r="C1468" t="s">
        <v>20</v>
      </c>
      <c r="D1468" t="s">
        <v>37</v>
      </c>
      <c r="E1468" t="s">
        <v>36</v>
      </c>
      <c r="F1468" t="s">
        <v>57</v>
      </c>
    </row>
    <row r="1469" spans="1:10">
      <c r="A1469">
        <v>1</v>
      </c>
      <c r="B1469">
        <v>-91.947999999999993</v>
      </c>
      <c r="C1469">
        <v>3788</v>
      </c>
      <c r="D1469">
        <v>800000</v>
      </c>
      <c r="E1469">
        <v>397</v>
      </c>
      <c r="J1469" t="s">
        <v>174</v>
      </c>
    </row>
    <row r="1470" spans="1:10">
      <c r="A1470">
        <v>2</v>
      </c>
      <c r="B1470">
        <v>-91.838999999999999</v>
      </c>
      <c r="C1470">
        <v>3788</v>
      </c>
      <c r="D1470">
        <v>800000</v>
      </c>
      <c r="E1470">
        <v>438</v>
      </c>
    </row>
    <row r="1471" spans="1:10">
      <c r="A1471">
        <v>3</v>
      </c>
      <c r="B1471">
        <v>-91.724000000000004</v>
      </c>
      <c r="C1471">
        <v>3788</v>
      </c>
      <c r="D1471">
        <v>800000</v>
      </c>
      <c r="E1471">
        <v>439</v>
      </c>
      <c r="F1471" s="3"/>
    </row>
    <row r="1472" spans="1:10">
      <c r="A1472">
        <v>4</v>
      </c>
      <c r="B1472">
        <v>-91.611999999999995</v>
      </c>
      <c r="C1472">
        <v>3788</v>
      </c>
      <c r="D1472">
        <v>800000</v>
      </c>
      <c r="E1472">
        <v>418</v>
      </c>
      <c r="F1472" s="3"/>
    </row>
    <row r="1473" spans="1:6">
      <c r="A1473">
        <v>5</v>
      </c>
      <c r="B1473">
        <v>-91.5</v>
      </c>
      <c r="C1473">
        <v>3788</v>
      </c>
      <c r="D1473">
        <v>800000</v>
      </c>
      <c r="E1473">
        <v>484</v>
      </c>
      <c r="F1473" s="3"/>
    </row>
    <row r="1474" spans="1:6">
      <c r="A1474">
        <v>6</v>
      </c>
      <c r="B1474">
        <v>-91.394000000000005</v>
      </c>
      <c r="C1474">
        <v>3788</v>
      </c>
      <c r="D1474">
        <v>800000</v>
      </c>
      <c r="E1474">
        <v>518</v>
      </c>
      <c r="F1474" s="3">
        <v>526.0560420203791</v>
      </c>
    </row>
    <row r="1475" spans="1:6">
      <c r="A1475">
        <v>7</v>
      </c>
      <c r="B1475">
        <v>-91.281000000000006</v>
      </c>
      <c r="C1475">
        <v>3788</v>
      </c>
      <c r="D1475">
        <v>800000</v>
      </c>
      <c r="E1475">
        <v>531</v>
      </c>
      <c r="F1475" s="3">
        <v>529.34659964617185</v>
      </c>
    </row>
    <row r="1476" spans="1:6">
      <c r="A1476">
        <v>8</v>
      </c>
      <c r="B1476">
        <v>-91.165000000000006</v>
      </c>
      <c r="C1476">
        <v>3788</v>
      </c>
      <c r="D1476">
        <v>800000</v>
      </c>
      <c r="E1476">
        <v>586</v>
      </c>
      <c r="F1476" s="3">
        <v>533.85580649631527</v>
      </c>
    </row>
    <row r="1477" spans="1:6">
      <c r="A1477">
        <v>9</v>
      </c>
      <c r="B1477">
        <v>-91.049000000000007</v>
      </c>
      <c r="C1477">
        <v>3788</v>
      </c>
      <c r="D1477">
        <v>800000</v>
      </c>
      <c r="E1477">
        <v>508</v>
      </c>
      <c r="F1477" s="3">
        <v>540.5474651284344</v>
      </c>
    </row>
    <row r="1478" spans="1:6">
      <c r="A1478">
        <v>10</v>
      </c>
      <c r="B1478">
        <v>-90.933999999999997</v>
      </c>
      <c r="C1478">
        <v>3788</v>
      </c>
      <c r="D1478">
        <v>800000</v>
      </c>
      <c r="E1478">
        <v>516</v>
      </c>
      <c r="F1478" s="3">
        <v>550.85705248504428</v>
      </c>
    </row>
    <row r="1479" spans="1:6">
      <c r="A1479">
        <v>11</v>
      </c>
      <c r="B1479">
        <v>-90.823999999999998</v>
      </c>
      <c r="C1479">
        <v>3788</v>
      </c>
      <c r="D1479">
        <v>800000</v>
      </c>
      <c r="E1479">
        <v>590</v>
      </c>
      <c r="F1479" s="3">
        <v>565.85108140384284</v>
      </c>
    </row>
    <row r="1480" spans="1:6">
      <c r="A1480">
        <v>12</v>
      </c>
      <c r="B1480">
        <v>-90.709000000000003</v>
      </c>
      <c r="C1480">
        <v>3788</v>
      </c>
      <c r="D1480">
        <v>800000</v>
      </c>
      <c r="E1480">
        <v>590</v>
      </c>
      <c r="F1480" s="3">
        <v>588.5350931283765</v>
      </c>
    </row>
    <row r="1481" spans="1:6">
      <c r="A1481">
        <v>13</v>
      </c>
      <c r="B1481">
        <v>-90.594999999999999</v>
      </c>
      <c r="C1481">
        <v>3788</v>
      </c>
      <c r="D1481">
        <v>800000</v>
      </c>
      <c r="E1481">
        <v>626</v>
      </c>
      <c r="F1481" s="3">
        <v>618.79912200217598</v>
      </c>
    </row>
    <row r="1482" spans="1:6">
      <c r="A1482">
        <v>14</v>
      </c>
      <c r="B1482">
        <v>-90.486999999999995</v>
      </c>
      <c r="C1482">
        <v>3788</v>
      </c>
      <c r="D1482">
        <v>800000</v>
      </c>
      <c r="E1482">
        <v>684</v>
      </c>
      <c r="F1482" s="3">
        <v>653.5816621472577</v>
      </c>
    </row>
    <row r="1483" spans="1:6">
      <c r="A1483">
        <v>15</v>
      </c>
      <c r="B1483">
        <v>-90.372</v>
      </c>
      <c r="C1483">
        <v>3788</v>
      </c>
      <c r="D1483">
        <v>800000</v>
      </c>
      <c r="E1483">
        <v>671</v>
      </c>
      <c r="F1483" s="3">
        <v>693.66393619619112</v>
      </c>
    </row>
    <row r="1484" spans="1:6">
      <c r="A1484">
        <v>16</v>
      </c>
      <c r="B1484">
        <v>-90.256</v>
      </c>
      <c r="C1484">
        <v>3788</v>
      </c>
      <c r="D1484">
        <v>800000</v>
      </c>
      <c r="E1484">
        <v>688</v>
      </c>
      <c r="F1484" s="3">
        <v>731.34113178900395</v>
      </c>
    </row>
    <row r="1485" spans="1:6">
      <c r="A1485">
        <v>17</v>
      </c>
      <c r="B1485">
        <v>-90.14</v>
      </c>
      <c r="C1485">
        <v>3788</v>
      </c>
      <c r="D1485">
        <v>800000</v>
      </c>
      <c r="E1485">
        <v>807</v>
      </c>
      <c r="F1485" s="3">
        <v>759.21300322276591</v>
      </c>
    </row>
    <row r="1486" spans="1:6">
      <c r="A1486">
        <v>18</v>
      </c>
      <c r="B1486">
        <v>-90.025000000000006</v>
      </c>
      <c r="C1486">
        <v>3788</v>
      </c>
      <c r="D1486">
        <v>800000</v>
      </c>
      <c r="E1486">
        <v>765</v>
      </c>
      <c r="F1486" s="3">
        <v>771.46987827652129</v>
      </c>
    </row>
    <row r="1487" spans="1:6">
      <c r="A1487">
        <v>19</v>
      </c>
      <c r="B1487">
        <v>-89.918999999999997</v>
      </c>
      <c r="C1487">
        <v>3788</v>
      </c>
      <c r="D1487">
        <v>800000</v>
      </c>
      <c r="E1487">
        <v>781</v>
      </c>
      <c r="F1487" s="3">
        <v>767.11779194804558</v>
      </c>
    </row>
    <row r="1488" spans="1:6">
      <c r="A1488">
        <v>20</v>
      </c>
      <c r="B1488">
        <v>-89.805999999999997</v>
      </c>
      <c r="C1488">
        <v>3788</v>
      </c>
      <c r="D1488">
        <v>800000</v>
      </c>
      <c r="E1488">
        <v>729</v>
      </c>
      <c r="F1488" s="3">
        <v>747.48230287368324</v>
      </c>
    </row>
    <row r="1489" spans="1:6">
      <c r="A1489">
        <v>21</v>
      </c>
      <c r="B1489">
        <v>-89.691000000000003</v>
      </c>
      <c r="C1489">
        <v>3788</v>
      </c>
      <c r="D1489">
        <v>800000</v>
      </c>
      <c r="E1489">
        <v>734</v>
      </c>
      <c r="F1489" s="3">
        <v>716.57701357323026</v>
      </c>
    </row>
    <row r="1490" spans="1:6">
      <c r="A1490">
        <v>22</v>
      </c>
      <c r="B1490">
        <v>-89.576999999999998</v>
      </c>
      <c r="C1490">
        <v>3788</v>
      </c>
      <c r="D1490">
        <v>800000</v>
      </c>
      <c r="E1490">
        <v>653</v>
      </c>
      <c r="F1490" s="3">
        <v>681.73574156711629</v>
      </c>
    </row>
    <row r="1491" spans="1:6">
      <c r="A1491">
        <v>23</v>
      </c>
      <c r="B1491">
        <v>-89.457999999999998</v>
      </c>
      <c r="C1491">
        <v>3788</v>
      </c>
      <c r="D1491">
        <v>800000</v>
      </c>
      <c r="E1491">
        <v>682</v>
      </c>
      <c r="F1491" s="3">
        <v>647.55419589889857</v>
      </c>
    </row>
    <row r="1492" spans="1:6">
      <c r="A1492">
        <v>24</v>
      </c>
      <c r="B1492">
        <v>-89.341999999999999</v>
      </c>
      <c r="C1492">
        <v>3788</v>
      </c>
      <c r="D1492">
        <v>800000</v>
      </c>
      <c r="E1492">
        <v>614</v>
      </c>
      <c r="F1492" s="3">
        <v>620.71311769596389</v>
      </c>
    </row>
    <row r="1493" spans="1:6">
      <c r="A1493">
        <v>25</v>
      </c>
      <c r="B1493">
        <v>-89.234999999999999</v>
      </c>
      <c r="C1493">
        <v>3788</v>
      </c>
      <c r="D1493">
        <v>800000</v>
      </c>
      <c r="E1493">
        <v>578</v>
      </c>
      <c r="F1493" s="3">
        <v>603.03913439839471</v>
      </c>
    </row>
    <row r="1494" spans="1:6">
      <c r="A1494">
        <v>26</v>
      </c>
      <c r="B1494">
        <v>-89.13</v>
      </c>
      <c r="C1494">
        <v>3788</v>
      </c>
      <c r="D1494">
        <v>800000</v>
      </c>
      <c r="E1494">
        <v>600</v>
      </c>
      <c r="F1494" s="3">
        <v>591.93096426509817</v>
      </c>
    </row>
    <row r="1495" spans="1:6">
      <c r="A1495">
        <v>27</v>
      </c>
      <c r="B1495">
        <v>-89.016000000000005</v>
      </c>
      <c r="C1495">
        <v>3788</v>
      </c>
      <c r="D1495">
        <v>800000</v>
      </c>
      <c r="E1495">
        <v>602</v>
      </c>
      <c r="F1495" s="3">
        <v>585.4432694442861</v>
      </c>
    </row>
    <row r="1496" spans="1:6">
      <c r="A1496">
        <v>28</v>
      </c>
      <c r="B1496">
        <v>-88.896000000000001</v>
      </c>
      <c r="C1496">
        <v>3788</v>
      </c>
      <c r="D1496">
        <v>800000</v>
      </c>
      <c r="E1496">
        <v>603</v>
      </c>
      <c r="F1496" s="3">
        <v>582.92978110709691</v>
      </c>
    </row>
    <row r="1497" spans="1:6">
      <c r="A1497">
        <v>29</v>
      </c>
      <c r="B1497">
        <v>-88.790999999999997</v>
      </c>
      <c r="C1497">
        <v>3788</v>
      </c>
      <c r="D1497">
        <v>800000</v>
      </c>
      <c r="E1497">
        <v>582</v>
      </c>
      <c r="F1497" s="3">
        <v>582.9429473196268</v>
      </c>
    </row>
    <row r="1498" spans="1:6">
      <c r="A1498">
        <v>30</v>
      </c>
      <c r="B1498">
        <v>-88.671999999999997</v>
      </c>
      <c r="C1498">
        <v>3788</v>
      </c>
      <c r="D1498">
        <v>800000</v>
      </c>
      <c r="E1498">
        <v>546</v>
      </c>
      <c r="F1498" s="3">
        <v>584.30762404327356</v>
      </c>
    </row>
    <row r="1499" spans="1:6">
      <c r="A1499">
        <v>31</v>
      </c>
      <c r="B1499">
        <v>-88.56</v>
      </c>
      <c r="C1499">
        <v>3788</v>
      </c>
      <c r="D1499">
        <v>800000</v>
      </c>
      <c r="E1499">
        <v>593</v>
      </c>
      <c r="F1499" s="3">
        <v>586.24256370830358</v>
      </c>
    </row>
    <row r="1500" spans="1:6">
      <c r="A1500">
        <v>32</v>
      </c>
      <c r="B1500">
        <v>-88.451999999999998</v>
      </c>
      <c r="C1500">
        <v>3788</v>
      </c>
      <c r="D1500">
        <v>800000</v>
      </c>
      <c r="E1500">
        <v>600</v>
      </c>
      <c r="F1500" s="3">
        <v>588.373983932172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155</v>
      </c>
    </row>
    <row r="1506" spans="1:10">
      <c r="A1506" t="s">
        <v>2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156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38</v>
      </c>
      <c r="B1518" t="s">
        <v>17</v>
      </c>
      <c r="C1518" t="s">
        <v>20</v>
      </c>
      <c r="D1518" t="s">
        <v>37</v>
      </c>
      <c r="E1518" t="s">
        <v>36</v>
      </c>
      <c r="F1518" t="s">
        <v>57</v>
      </c>
    </row>
    <row r="1519" spans="1:10">
      <c r="A1519">
        <v>1</v>
      </c>
      <c r="B1519">
        <v>-91.947999999999993</v>
      </c>
      <c r="C1519">
        <v>3870</v>
      </c>
      <c r="D1519">
        <v>800000</v>
      </c>
      <c r="E1519">
        <v>433</v>
      </c>
      <c r="J1519" t="s">
        <v>175</v>
      </c>
    </row>
    <row r="1520" spans="1:10">
      <c r="A1520">
        <v>2</v>
      </c>
      <c r="B1520">
        <v>-91.838999999999999</v>
      </c>
      <c r="C1520">
        <v>3870</v>
      </c>
      <c r="D1520">
        <v>800000</v>
      </c>
      <c r="E1520">
        <v>379</v>
      </c>
    </row>
    <row r="1521" spans="1:6">
      <c r="A1521">
        <v>3</v>
      </c>
      <c r="B1521">
        <v>-91.724000000000004</v>
      </c>
      <c r="C1521">
        <v>3870</v>
      </c>
      <c r="D1521">
        <v>800000</v>
      </c>
      <c r="E1521">
        <v>377</v>
      </c>
      <c r="F1521" s="3"/>
    </row>
    <row r="1522" spans="1:6">
      <c r="A1522">
        <v>4</v>
      </c>
      <c r="B1522">
        <v>-91.611999999999995</v>
      </c>
      <c r="C1522">
        <v>3870</v>
      </c>
      <c r="D1522">
        <v>800000</v>
      </c>
      <c r="E1522">
        <v>437</v>
      </c>
      <c r="F1522" s="3"/>
    </row>
    <row r="1523" spans="1:6">
      <c r="A1523">
        <v>5</v>
      </c>
      <c r="B1523">
        <v>-91.5</v>
      </c>
      <c r="C1523">
        <v>3870</v>
      </c>
      <c r="D1523">
        <v>800000</v>
      </c>
      <c r="E1523">
        <v>441</v>
      </c>
      <c r="F1523" s="3"/>
    </row>
    <row r="1524" spans="1:6">
      <c r="A1524">
        <v>6</v>
      </c>
      <c r="B1524">
        <v>-91.394000000000005</v>
      </c>
      <c r="C1524">
        <v>3870</v>
      </c>
      <c r="D1524">
        <v>800000</v>
      </c>
      <c r="E1524">
        <v>480</v>
      </c>
      <c r="F1524" s="3">
        <v>499.68745341251247</v>
      </c>
    </row>
    <row r="1525" spans="1:6">
      <c r="A1525">
        <v>7</v>
      </c>
      <c r="B1525">
        <v>-91.281000000000006</v>
      </c>
      <c r="C1525">
        <v>3870</v>
      </c>
      <c r="D1525">
        <v>800000</v>
      </c>
      <c r="E1525">
        <v>519</v>
      </c>
      <c r="F1525" s="3">
        <v>502.39937312012489</v>
      </c>
    </row>
    <row r="1526" spans="1:6">
      <c r="A1526">
        <v>8</v>
      </c>
      <c r="B1526">
        <v>-91.165000000000006</v>
      </c>
      <c r="C1526">
        <v>3870</v>
      </c>
      <c r="D1526">
        <v>800000</v>
      </c>
      <c r="E1526">
        <v>486</v>
      </c>
      <c r="F1526" s="3">
        <v>505.65127154435186</v>
      </c>
    </row>
    <row r="1527" spans="1:6">
      <c r="A1527">
        <v>9</v>
      </c>
      <c r="B1527">
        <v>-91.049000000000007</v>
      </c>
      <c r="C1527">
        <v>3870</v>
      </c>
      <c r="D1527">
        <v>800000</v>
      </c>
      <c r="E1527">
        <v>519</v>
      </c>
      <c r="F1527" s="3">
        <v>510.12421374439816</v>
      </c>
    </row>
    <row r="1528" spans="1:6">
      <c r="A1528">
        <v>10</v>
      </c>
      <c r="B1528">
        <v>-90.933999999999997</v>
      </c>
      <c r="C1528">
        <v>3870</v>
      </c>
      <c r="D1528">
        <v>800000</v>
      </c>
      <c r="E1528">
        <v>534</v>
      </c>
      <c r="F1528" s="3">
        <v>517.26278802227512</v>
      </c>
    </row>
    <row r="1529" spans="1:6">
      <c r="A1529">
        <v>11</v>
      </c>
      <c r="B1529">
        <v>-90.823999999999998</v>
      </c>
      <c r="C1529">
        <v>3870</v>
      </c>
      <c r="D1529">
        <v>800000</v>
      </c>
      <c r="E1529">
        <v>529</v>
      </c>
      <c r="F1529" s="3">
        <v>528.90091247817634</v>
      </c>
    </row>
    <row r="1530" spans="1:6">
      <c r="A1530">
        <v>12</v>
      </c>
      <c r="B1530">
        <v>-90.709000000000003</v>
      </c>
      <c r="C1530">
        <v>3870</v>
      </c>
      <c r="D1530">
        <v>800000</v>
      </c>
      <c r="E1530">
        <v>563</v>
      </c>
      <c r="F1530" s="3">
        <v>549.24482459473188</v>
      </c>
    </row>
    <row r="1531" spans="1:6">
      <c r="A1531">
        <v>13</v>
      </c>
      <c r="B1531">
        <v>-90.594999999999999</v>
      </c>
      <c r="C1531">
        <v>3870</v>
      </c>
      <c r="D1531">
        <v>800000</v>
      </c>
      <c r="E1531">
        <v>555</v>
      </c>
      <c r="F1531" s="3">
        <v>580.52589918729723</v>
      </c>
    </row>
    <row r="1532" spans="1:6">
      <c r="A1532">
        <v>14</v>
      </c>
      <c r="B1532">
        <v>-90.486999999999995</v>
      </c>
      <c r="C1532">
        <v>3870</v>
      </c>
      <c r="D1532">
        <v>800000</v>
      </c>
      <c r="E1532">
        <v>623</v>
      </c>
      <c r="F1532" s="3">
        <v>620.9395861353031</v>
      </c>
    </row>
    <row r="1533" spans="1:6">
      <c r="A1533">
        <v>15</v>
      </c>
      <c r="B1533">
        <v>-90.372</v>
      </c>
      <c r="C1533">
        <v>3870</v>
      </c>
      <c r="D1533">
        <v>800000</v>
      </c>
      <c r="E1533">
        <v>669</v>
      </c>
      <c r="F1533" s="3">
        <v>671.84256195911712</v>
      </c>
    </row>
    <row r="1534" spans="1:6">
      <c r="A1534">
        <v>16</v>
      </c>
      <c r="B1534">
        <v>-90.256</v>
      </c>
      <c r="C1534">
        <v>3870</v>
      </c>
      <c r="D1534">
        <v>800000</v>
      </c>
      <c r="E1534">
        <v>722</v>
      </c>
      <c r="F1534" s="3">
        <v>722.3464550951403</v>
      </c>
    </row>
    <row r="1535" spans="1:6">
      <c r="A1535">
        <v>17</v>
      </c>
      <c r="B1535">
        <v>-90.14</v>
      </c>
      <c r="C1535">
        <v>3870</v>
      </c>
      <c r="D1535">
        <v>800000</v>
      </c>
      <c r="E1535">
        <v>763</v>
      </c>
      <c r="F1535" s="3">
        <v>759.56174603491036</v>
      </c>
    </row>
    <row r="1536" spans="1:6">
      <c r="A1536">
        <v>18</v>
      </c>
      <c r="B1536">
        <v>-90.025000000000006</v>
      </c>
      <c r="C1536">
        <v>3870</v>
      </c>
      <c r="D1536">
        <v>800000</v>
      </c>
      <c r="E1536">
        <v>776</v>
      </c>
      <c r="F1536" s="3">
        <v>772.88588986382558</v>
      </c>
    </row>
    <row r="1537" spans="1:6">
      <c r="A1537">
        <v>19</v>
      </c>
      <c r="B1537">
        <v>-89.918999999999997</v>
      </c>
      <c r="C1537">
        <v>3870</v>
      </c>
      <c r="D1537">
        <v>800000</v>
      </c>
      <c r="E1537">
        <v>812</v>
      </c>
      <c r="F1537" s="3">
        <v>761.21028847350976</v>
      </c>
    </row>
    <row r="1538" spans="1:6">
      <c r="A1538">
        <v>20</v>
      </c>
      <c r="B1538">
        <v>-89.805999999999997</v>
      </c>
      <c r="C1538">
        <v>3870</v>
      </c>
      <c r="D1538">
        <v>800000</v>
      </c>
      <c r="E1538">
        <v>687</v>
      </c>
      <c r="F1538" s="3">
        <v>727.84830813875874</v>
      </c>
    </row>
    <row r="1539" spans="1:6">
      <c r="A1539">
        <v>21</v>
      </c>
      <c r="B1539">
        <v>-89.691000000000003</v>
      </c>
      <c r="C1539">
        <v>3870</v>
      </c>
      <c r="D1539">
        <v>800000</v>
      </c>
      <c r="E1539">
        <v>651</v>
      </c>
      <c r="F1539" s="3">
        <v>682.25094044364732</v>
      </c>
    </row>
    <row r="1540" spans="1:6">
      <c r="A1540">
        <v>22</v>
      </c>
      <c r="B1540">
        <v>-89.576999999999998</v>
      </c>
      <c r="C1540">
        <v>3870</v>
      </c>
      <c r="D1540">
        <v>800000</v>
      </c>
      <c r="E1540">
        <v>645</v>
      </c>
      <c r="F1540" s="3">
        <v>637.24872657555397</v>
      </c>
    </row>
    <row r="1541" spans="1:6">
      <c r="A1541">
        <v>23</v>
      </c>
      <c r="B1541">
        <v>-89.457999999999998</v>
      </c>
      <c r="C1541">
        <v>3870</v>
      </c>
      <c r="D1541">
        <v>800000</v>
      </c>
      <c r="E1541">
        <v>620</v>
      </c>
      <c r="F1541" s="3">
        <v>599.51330961049177</v>
      </c>
    </row>
    <row r="1542" spans="1:6">
      <c r="A1542">
        <v>24</v>
      </c>
      <c r="B1542">
        <v>-89.341999999999999</v>
      </c>
      <c r="C1542">
        <v>3870</v>
      </c>
      <c r="D1542">
        <v>800000</v>
      </c>
      <c r="E1542">
        <v>592</v>
      </c>
      <c r="F1542" s="3">
        <v>575.09272889878741</v>
      </c>
    </row>
    <row r="1543" spans="1:6">
      <c r="A1543">
        <v>25</v>
      </c>
      <c r="B1543">
        <v>-89.234999999999999</v>
      </c>
      <c r="C1543">
        <v>3870</v>
      </c>
      <c r="D1543">
        <v>800000</v>
      </c>
      <c r="E1543">
        <v>572</v>
      </c>
      <c r="F1543" s="3">
        <v>562.3731977200614</v>
      </c>
    </row>
    <row r="1544" spans="1:6">
      <c r="A1544">
        <v>26</v>
      </c>
      <c r="B1544">
        <v>-89.13</v>
      </c>
      <c r="C1544">
        <v>3870</v>
      </c>
      <c r="D1544">
        <v>800000</v>
      </c>
      <c r="E1544">
        <v>565</v>
      </c>
      <c r="F1544" s="3">
        <v>556.5369998516644</v>
      </c>
    </row>
    <row r="1545" spans="1:6">
      <c r="A1545">
        <v>27</v>
      </c>
      <c r="B1545">
        <v>-89.016000000000005</v>
      </c>
      <c r="C1545">
        <v>3870</v>
      </c>
      <c r="D1545">
        <v>800000</v>
      </c>
      <c r="E1545">
        <v>560</v>
      </c>
      <c r="F1545" s="3">
        <v>554.78466955677004</v>
      </c>
    </row>
    <row r="1546" spans="1:6">
      <c r="A1546">
        <v>28</v>
      </c>
      <c r="B1546">
        <v>-88.896000000000001</v>
      </c>
      <c r="C1546">
        <v>3870</v>
      </c>
      <c r="D1546">
        <v>800000</v>
      </c>
      <c r="E1546">
        <v>559</v>
      </c>
      <c r="F1546" s="3">
        <v>555.61773536548924</v>
      </c>
    </row>
    <row r="1547" spans="1:6">
      <c r="A1547">
        <v>29</v>
      </c>
      <c r="B1547">
        <v>-88.790999999999997</v>
      </c>
      <c r="C1547">
        <v>3870</v>
      </c>
      <c r="D1547">
        <v>800000</v>
      </c>
      <c r="E1547">
        <v>546</v>
      </c>
      <c r="F1547" s="3">
        <v>557.35456553793881</v>
      </c>
    </row>
    <row r="1548" spans="1:6">
      <c r="A1548">
        <v>30</v>
      </c>
      <c r="B1548">
        <v>-88.671999999999997</v>
      </c>
      <c r="C1548">
        <v>3870</v>
      </c>
      <c r="D1548">
        <v>800000</v>
      </c>
      <c r="E1548">
        <v>569</v>
      </c>
      <c r="F1548" s="3">
        <v>559.76150717891471</v>
      </c>
    </row>
    <row r="1549" spans="1:6">
      <c r="A1549">
        <v>31</v>
      </c>
      <c r="B1549">
        <v>-88.56</v>
      </c>
      <c r="C1549">
        <v>3870</v>
      </c>
      <c r="D1549">
        <v>800000</v>
      </c>
      <c r="E1549">
        <v>548</v>
      </c>
      <c r="F1549" s="3">
        <v>562.1755886778891</v>
      </c>
    </row>
    <row r="1550" spans="1:6">
      <c r="A1550">
        <v>32</v>
      </c>
      <c r="B1550">
        <v>-88.451999999999998</v>
      </c>
      <c r="C1550">
        <v>3870</v>
      </c>
      <c r="D1550">
        <v>800000</v>
      </c>
      <c r="E1550">
        <v>548</v>
      </c>
      <c r="F1550" s="3">
        <v>564.54449021475955</v>
      </c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157</v>
      </c>
    </row>
    <row r="1556" spans="1:6">
      <c r="A1556" t="s">
        <v>2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158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38</v>
      </c>
      <c r="B1568" t="s">
        <v>17</v>
      </c>
      <c r="C1568" t="s">
        <v>20</v>
      </c>
      <c r="D1568" t="s">
        <v>37</v>
      </c>
      <c r="E1568" t="s">
        <v>36</v>
      </c>
      <c r="F1568" t="s">
        <v>57</v>
      </c>
    </row>
    <row r="1569" spans="1:10">
      <c r="A1569">
        <v>1</v>
      </c>
      <c r="B1569">
        <v>-91.947999999999993</v>
      </c>
      <c r="C1569">
        <v>4170</v>
      </c>
      <c r="D1569">
        <v>800000</v>
      </c>
      <c r="E1569">
        <v>357</v>
      </c>
      <c r="J1569" t="s">
        <v>176</v>
      </c>
    </row>
    <row r="1570" spans="1:10">
      <c r="A1570">
        <v>2</v>
      </c>
      <c r="B1570">
        <v>-91.838999999999999</v>
      </c>
      <c r="C1570">
        <v>4170</v>
      </c>
      <c r="D1570">
        <v>800000</v>
      </c>
      <c r="E1570">
        <v>343</v>
      </c>
    </row>
    <row r="1571" spans="1:10">
      <c r="A1571">
        <v>3</v>
      </c>
      <c r="B1571">
        <v>-91.724000000000004</v>
      </c>
      <c r="C1571">
        <v>4170</v>
      </c>
      <c r="D1571">
        <v>800000</v>
      </c>
      <c r="E1571">
        <v>334</v>
      </c>
      <c r="F1571" s="3"/>
    </row>
    <row r="1572" spans="1:10">
      <c r="A1572">
        <v>4</v>
      </c>
      <c r="B1572">
        <v>-91.611999999999995</v>
      </c>
      <c r="C1572">
        <v>4170</v>
      </c>
      <c r="D1572">
        <v>800000</v>
      </c>
      <c r="E1572">
        <v>399</v>
      </c>
      <c r="F1572" s="3"/>
    </row>
    <row r="1573" spans="1:10">
      <c r="A1573">
        <v>5</v>
      </c>
      <c r="B1573">
        <v>-91.5</v>
      </c>
      <c r="C1573">
        <v>4170</v>
      </c>
      <c r="D1573">
        <v>800000</v>
      </c>
      <c r="E1573">
        <v>366</v>
      </c>
      <c r="F1573" s="3"/>
    </row>
    <row r="1574" spans="1:10">
      <c r="A1574">
        <v>6</v>
      </c>
      <c r="B1574">
        <v>-91.394000000000005</v>
      </c>
      <c r="C1574">
        <v>4170</v>
      </c>
      <c r="D1574">
        <v>800000</v>
      </c>
      <c r="E1574">
        <v>384</v>
      </c>
      <c r="F1574" s="3">
        <v>388.13936764483418</v>
      </c>
    </row>
    <row r="1575" spans="1:10">
      <c r="A1575">
        <v>7</v>
      </c>
      <c r="B1575">
        <v>-91.281000000000006</v>
      </c>
      <c r="C1575">
        <v>4170</v>
      </c>
      <c r="D1575">
        <v>800000</v>
      </c>
      <c r="E1575">
        <v>382</v>
      </c>
      <c r="F1575" s="3">
        <v>394.8742234541117</v>
      </c>
    </row>
    <row r="1576" spans="1:10">
      <c r="A1576">
        <v>8</v>
      </c>
      <c r="B1576">
        <v>-91.165000000000006</v>
      </c>
      <c r="C1576">
        <v>4170</v>
      </c>
      <c r="D1576">
        <v>800000</v>
      </c>
      <c r="E1576">
        <v>393</v>
      </c>
      <c r="F1576" s="3">
        <v>404.32155666591393</v>
      </c>
    </row>
    <row r="1577" spans="1:10">
      <c r="A1577">
        <v>9</v>
      </c>
      <c r="B1577">
        <v>-91.049000000000007</v>
      </c>
      <c r="C1577">
        <v>4170</v>
      </c>
      <c r="D1577">
        <v>800000</v>
      </c>
      <c r="E1577">
        <v>449</v>
      </c>
      <c r="F1577" s="3">
        <v>417.72808213100956</v>
      </c>
    </row>
    <row r="1578" spans="1:10">
      <c r="A1578">
        <v>10</v>
      </c>
      <c r="B1578">
        <v>-90.933999999999997</v>
      </c>
      <c r="C1578">
        <v>4170</v>
      </c>
      <c r="D1578">
        <v>800000</v>
      </c>
      <c r="E1578">
        <v>447</v>
      </c>
      <c r="F1578" s="3">
        <v>436.39852609749425</v>
      </c>
    </row>
    <row r="1579" spans="1:10">
      <c r="A1579">
        <v>11</v>
      </c>
      <c r="B1579">
        <v>-90.823999999999998</v>
      </c>
      <c r="C1579">
        <v>4170</v>
      </c>
      <c r="D1579">
        <v>800000</v>
      </c>
      <c r="E1579">
        <v>445</v>
      </c>
      <c r="F1579" s="3">
        <v>460.26165006026673</v>
      </c>
    </row>
    <row r="1580" spans="1:10">
      <c r="A1580">
        <v>12</v>
      </c>
      <c r="B1580">
        <v>-90.709000000000003</v>
      </c>
      <c r="C1580">
        <v>4170</v>
      </c>
      <c r="D1580">
        <v>800000</v>
      </c>
      <c r="E1580">
        <v>530</v>
      </c>
      <c r="F1580" s="3">
        <v>491.52204724452207</v>
      </c>
    </row>
    <row r="1581" spans="1:10">
      <c r="A1581">
        <v>13</v>
      </c>
      <c r="B1581">
        <v>-90.594999999999999</v>
      </c>
      <c r="C1581">
        <v>4170</v>
      </c>
      <c r="D1581">
        <v>800000</v>
      </c>
      <c r="E1581">
        <v>522</v>
      </c>
      <c r="F1581" s="3">
        <v>527.31877902072688</v>
      </c>
    </row>
    <row r="1582" spans="1:10">
      <c r="A1582">
        <v>14</v>
      </c>
      <c r="B1582">
        <v>-90.486999999999995</v>
      </c>
      <c r="C1582">
        <v>4170</v>
      </c>
      <c r="D1582">
        <v>800000</v>
      </c>
      <c r="E1582">
        <v>558</v>
      </c>
      <c r="F1582" s="3">
        <v>562.56900123030596</v>
      </c>
    </row>
    <row r="1583" spans="1:10">
      <c r="A1583">
        <v>15</v>
      </c>
      <c r="B1583">
        <v>-90.372</v>
      </c>
      <c r="C1583">
        <v>4170</v>
      </c>
      <c r="D1583">
        <v>800000</v>
      </c>
      <c r="E1583">
        <v>567</v>
      </c>
      <c r="F1583" s="3">
        <v>596.82059604014671</v>
      </c>
    </row>
    <row r="1584" spans="1:10">
      <c r="A1584">
        <v>16</v>
      </c>
      <c r="B1584">
        <v>-90.256</v>
      </c>
      <c r="C1584">
        <v>4170</v>
      </c>
      <c r="D1584">
        <v>800000</v>
      </c>
      <c r="E1584">
        <v>590</v>
      </c>
      <c r="F1584" s="3">
        <v>622.57744091001098</v>
      </c>
    </row>
    <row r="1585" spans="1:6">
      <c r="A1585">
        <v>17</v>
      </c>
      <c r="B1585">
        <v>-90.14</v>
      </c>
      <c r="C1585">
        <v>4170</v>
      </c>
      <c r="D1585">
        <v>800000</v>
      </c>
      <c r="E1585">
        <v>656</v>
      </c>
      <c r="F1585" s="3">
        <v>635.12331407701879</v>
      </c>
    </row>
    <row r="1586" spans="1:6">
      <c r="A1586">
        <v>18</v>
      </c>
      <c r="B1586">
        <v>-90.025000000000006</v>
      </c>
      <c r="C1586">
        <v>4170</v>
      </c>
      <c r="D1586">
        <v>800000</v>
      </c>
      <c r="E1586">
        <v>666</v>
      </c>
      <c r="F1586" s="3">
        <v>632.71816855761892</v>
      </c>
    </row>
    <row r="1587" spans="1:6">
      <c r="A1587">
        <v>19</v>
      </c>
      <c r="B1587">
        <v>-89.918999999999997</v>
      </c>
      <c r="C1587">
        <v>4170</v>
      </c>
      <c r="D1587">
        <v>800000</v>
      </c>
      <c r="E1587">
        <v>657</v>
      </c>
      <c r="F1587" s="3">
        <v>618.5098377937145</v>
      </c>
    </row>
    <row r="1588" spans="1:6">
      <c r="A1588">
        <v>20</v>
      </c>
      <c r="B1588">
        <v>-89.805999999999997</v>
      </c>
      <c r="C1588">
        <v>4170</v>
      </c>
      <c r="D1588">
        <v>800000</v>
      </c>
      <c r="E1588">
        <v>575</v>
      </c>
      <c r="F1588" s="3">
        <v>594.2229141210338</v>
      </c>
    </row>
    <row r="1589" spans="1:6">
      <c r="A1589">
        <v>21</v>
      </c>
      <c r="B1589">
        <v>-89.691000000000003</v>
      </c>
      <c r="C1589">
        <v>4170</v>
      </c>
      <c r="D1589">
        <v>800000</v>
      </c>
      <c r="E1589">
        <v>559</v>
      </c>
      <c r="F1589" s="3">
        <v>564.89782765818302</v>
      </c>
    </row>
    <row r="1590" spans="1:6">
      <c r="A1590">
        <v>22</v>
      </c>
      <c r="B1590">
        <v>-89.576999999999998</v>
      </c>
      <c r="C1590">
        <v>4170</v>
      </c>
      <c r="D1590">
        <v>800000</v>
      </c>
      <c r="E1590">
        <v>523</v>
      </c>
      <c r="F1590" s="3">
        <v>536.30976534111164</v>
      </c>
    </row>
    <row r="1591" spans="1:6">
      <c r="A1591">
        <v>23</v>
      </c>
      <c r="B1591">
        <v>-89.457999999999998</v>
      </c>
      <c r="C1591">
        <v>4170</v>
      </c>
      <c r="D1591">
        <v>800000</v>
      </c>
      <c r="E1591">
        <v>473</v>
      </c>
      <c r="F1591" s="3">
        <v>511.0384827199606</v>
      </c>
    </row>
    <row r="1592" spans="1:6">
      <c r="A1592">
        <v>24</v>
      </c>
      <c r="B1592">
        <v>-89.341999999999999</v>
      </c>
      <c r="C1592">
        <v>4170</v>
      </c>
      <c r="D1592">
        <v>800000</v>
      </c>
      <c r="E1592">
        <v>516</v>
      </c>
      <c r="F1592" s="3">
        <v>492.90717994136975</v>
      </c>
    </row>
    <row r="1593" spans="1:6">
      <c r="A1593">
        <v>25</v>
      </c>
      <c r="B1593">
        <v>-89.234999999999999</v>
      </c>
      <c r="C1593">
        <v>4170</v>
      </c>
      <c r="D1593">
        <v>800000</v>
      </c>
      <c r="E1593">
        <v>521</v>
      </c>
      <c r="F1593" s="3">
        <v>482.05181063040891</v>
      </c>
    </row>
    <row r="1594" spans="1:6">
      <c r="A1594">
        <v>26</v>
      </c>
      <c r="B1594">
        <v>-89.13</v>
      </c>
      <c r="C1594">
        <v>4170</v>
      </c>
      <c r="D1594">
        <v>800000</v>
      </c>
      <c r="E1594">
        <v>458</v>
      </c>
      <c r="F1594" s="3">
        <v>476.12125332565006</v>
      </c>
    </row>
    <row r="1595" spans="1:6">
      <c r="A1595">
        <v>27</v>
      </c>
      <c r="B1595">
        <v>-89.016000000000005</v>
      </c>
      <c r="C1595">
        <v>4170</v>
      </c>
      <c r="D1595">
        <v>800000</v>
      </c>
      <c r="E1595">
        <v>480</v>
      </c>
      <c r="F1595" s="3">
        <v>473.70283802731331</v>
      </c>
    </row>
    <row r="1596" spans="1:6">
      <c r="A1596">
        <v>28</v>
      </c>
      <c r="B1596">
        <v>-88.896000000000001</v>
      </c>
      <c r="C1596">
        <v>4170</v>
      </c>
      <c r="D1596">
        <v>800000</v>
      </c>
      <c r="E1596">
        <v>475</v>
      </c>
      <c r="F1596" s="3">
        <v>474.19549934812346</v>
      </c>
    </row>
    <row r="1597" spans="1:6">
      <c r="A1597">
        <v>29</v>
      </c>
      <c r="B1597">
        <v>-88.790999999999997</v>
      </c>
      <c r="C1597">
        <v>4170</v>
      </c>
      <c r="D1597">
        <v>800000</v>
      </c>
      <c r="E1597">
        <v>487</v>
      </c>
      <c r="F1597" s="3">
        <v>476.17523861133134</v>
      </c>
    </row>
    <row r="1598" spans="1:6">
      <c r="A1598">
        <v>30</v>
      </c>
      <c r="B1598">
        <v>-88.671999999999997</v>
      </c>
      <c r="C1598">
        <v>4170</v>
      </c>
      <c r="D1598">
        <v>800000</v>
      </c>
      <c r="E1598">
        <v>444</v>
      </c>
      <c r="F1598" s="3">
        <v>479.37359695180731</v>
      </c>
    </row>
    <row r="1599" spans="1:6">
      <c r="A1599">
        <v>31</v>
      </c>
      <c r="B1599">
        <v>-88.56</v>
      </c>
      <c r="C1599">
        <v>4170</v>
      </c>
      <c r="D1599">
        <v>800000</v>
      </c>
      <c r="E1599">
        <v>491</v>
      </c>
      <c r="F1599" s="3">
        <v>482.85497674875387</v>
      </c>
    </row>
    <row r="1600" spans="1:6">
      <c r="A1600">
        <v>32</v>
      </c>
      <c r="B1600">
        <v>-88.451999999999998</v>
      </c>
      <c r="C1600">
        <v>4170</v>
      </c>
      <c r="D1600">
        <v>800000</v>
      </c>
      <c r="E1600">
        <v>498</v>
      </c>
      <c r="F1600" s="3">
        <v>486.41162795225858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159</v>
      </c>
    </row>
    <row r="1606" spans="1:1">
      <c r="A1606" t="s">
        <v>2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160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38</v>
      </c>
      <c r="B1618" t="s">
        <v>17</v>
      </c>
      <c r="C1618" t="s">
        <v>20</v>
      </c>
      <c r="D1618" t="s">
        <v>37</v>
      </c>
      <c r="E1618" t="s">
        <v>36</v>
      </c>
      <c r="F1618" t="s">
        <v>57</v>
      </c>
    </row>
    <row r="1619" spans="1:10">
      <c r="A1619">
        <v>1</v>
      </c>
      <c r="B1619">
        <v>-91.947999999999993</v>
      </c>
      <c r="C1619">
        <v>3861</v>
      </c>
      <c r="D1619">
        <v>800000</v>
      </c>
      <c r="E1619">
        <v>424</v>
      </c>
      <c r="J1619" t="s">
        <v>177</v>
      </c>
    </row>
    <row r="1620" spans="1:10">
      <c r="A1620">
        <v>2</v>
      </c>
      <c r="B1620">
        <v>-91.838999999999999</v>
      </c>
      <c r="C1620">
        <v>3861</v>
      </c>
      <c r="D1620">
        <v>800000</v>
      </c>
      <c r="E1620">
        <v>441</v>
      </c>
    </row>
    <row r="1621" spans="1:10">
      <c r="A1621">
        <v>3</v>
      </c>
      <c r="B1621">
        <v>-91.724000000000004</v>
      </c>
      <c r="C1621">
        <v>3861</v>
      </c>
      <c r="D1621">
        <v>800000</v>
      </c>
      <c r="E1621">
        <v>451</v>
      </c>
      <c r="F1621" s="3"/>
    </row>
    <row r="1622" spans="1:10">
      <c r="A1622">
        <v>4</v>
      </c>
      <c r="B1622">
        <v>-91.611999999999995</v>
      </c>
      <c r="C1622">
        <v>3861</v>
      </c>
      <c r="D1622">
        <v>800000</v>
      </c>
      <c r="E1622">
        <v>479</v>
      </c>
      <c r="F1622" s="3"/>
    </row>
    <row r="1623" spans="1:10">
      <c r="A1623">
        <v>5</v>
      </c>
      <c r="B1623">
        <v>-91.5</v>
      </c>
      <c r="C1623">
        <v>3861</v>
      </c>
      <c r="D1623">
        <v>800000</v>
      </c>
      <c r="E1623">
        <v>479</v>
      </c>
      <c r="F1623" s="3"/>
    </row>
    <row r="1624" spans="1:10">
      <c r="A1624">
        <v>6</v>
      </c>
      <c r="B1624">
        <v>-91.394000000000005</v>
      </c>
      <c r="C1624">
        <v>3861</v>
      </c>
      <c r="D1624">
        <v>800000</v>
      </c>
      <c r="E1624">
        <v>493</v>
      </c>
      <c r="F1624" s="3">
        <v>541.83727623788661</v>
      </c>
    </row>
    <row r="1625" spans="1:10">
      <c r="A1625">
        <v>7</v>
      </c>
      <c r="B1625">
        <v>-91.281000000000006</v>
      </c>
      <c r="C1625">
        <v>3861</v>
      </c>
      <c r="D1625">
        <v>800000</v>
      </c>
      <c r="E1625">
        <v>539</v>
      </c>
      <c r="F1625" s="3">
        <v>546.42290671365788</v>
      </c>
    </row>
    <row r="1626" spans="1:10">
      <c r="A1626">
        <v>8</v>
      </c>
      <c r="B1626">
        <v>-91.165000000000006</v>
      </c>
      <c r="C1626">
        <v>3861</v>
      </c>
      <c r="D1626">
        <v>800000</v>
      </c>
      <c r="E1626">
        <v>610</v>
      </c>
      <c r="F1626" s="3">
        <v>552.00169961837742</v>
      </c>
    </row>
    <row r="1627" spans="1:10">
      <c r="A1627">
        <v>9</v>
      </c>
      <c r="B1627">
        <v>-91.049000000000007</v>
      </c>
      <c r="C1627">
        <v>3861</v>
      </c>
      <c r="D1627">
        <v>800000</v>
      </c>
      <c r="E1627">
        <v>582</v>
      </c>
      <c r="F1627" s="3">
        <v>559.75070408734075</v>
      </c>
    </row>
    <row r="1628" spans="1:10">
      <c r="A1628">
        <v>10</v>
      </c>
      <c r="B1628">
        <v>-90.933999999999997</v>
      </c>
      <c r="C1628">
        <v>3861</v>
      </c>
      <c r="D1628">
        <v>800000</v>
      </c>
      <c r="E1628">
        <v>604</v>
      </c>
      <c r="F1628" s="3">
        <v>571.95070562349576</v>
      </c>
    </row>
    <row r="1629" spans="1:10">
      <c r="A1629">
        <v>11</v>
      </c>
      <c r="B1629">
        <v>-90.823999999999998</v>
      </c>
      <c r="C1629">
        <v>3861</v>
      </c>
      <c r="D1629">
        <v>800000</v>
      </c>
      <c r="E1629">
        <v>567</v>
      </c>
      <c r="F1629" s="3">
        <v>591.04044720416516</v>
      </c>
    </row>
    <row r="1630" spans="1:10">
      <c r="A1630">
        <v>12</v>
      </c>
      <c r="B1630">
        <v>-90.709000000000003</v>
      </c>
      <c r="C1630">
        <v>3861</v>
      </c>
      <c r="D1630">
        <v>800000</v>
      </c>
      <c r="E1630">
        <v>628</v>
      </c>
      <c r="F1630" s="3">
        <v>622.31787633525755</v>
      </c>
    </row>
    <row r="1631" spans="1:10">
      <c r="A1631">
        <v>13</v>
      </c>
      <c r="B1631">
        <v>-90.594999999999999</v>
      </c>
      <c r="C1631">
        <v>3861</v>
      </c>
      <c r="D1631">
        <v>800000</v>
      </c>
      <c r="E1631">
        <v>666</v>
      </c>
      <c r="F1631" s="3">
        <v>666.43784140312232</v>
      </c>
    </row>
    <row r="1632" spans="1:10">
      <c r="A1632">
        <v>14</v>
      </c>
      <c r="B1632">
        <v>-90.486999999999995</v>
      </c>
      <c r="C1632">
        <v>3861</v>
      </c>
      <c r="D1632">
        <v>800000</v>
      </c>
      <c r="E1632">
        <v>704</v>
      </c>
      <c r="F1632" s="3">
        <v>717.71085386999846</v>
      </c>
    </row>
    <row r="1633" spans="1:6">
      <c r="A1633">
        <v>15</v>
      </c>
      <c r="B1633">
        <v>-90.372</v>
      </c>
      <c r="C1633">
        <v>3861</v>
      </c>
      <c r="D1633">
        <v>800000</v>
      </c>
      <c r="E1633">
        <v>791</v>
      </c>
      <c r="F1633" s="3">
        <v>773.7974992720699</v>
      </c>
    </row>
    <row r="1634" spans="1:6">
      <c r="A1634">
        <v>16</v>
      </c>
      <c r="B1634">
        <v>-90.256</v>
      </c>
      <c r="C1634">
        <v>3861</v>
      </c>
      <c r="D1634">
        <v>800000</v>
      </c>
      <c r="E1634">
        <v>806</v>
      </c>
      <c r="F1634" s="3">
        <v>818.42474528025411</v>
      </c>
    </row>
    <row r="1635" spans="1:6">
      <c r="A1635">
        <v>17</v>
      </c>
      <c r="B1635">
        <v>-90.14</v>
      </c>
      <c r="C1635">
        <v>3861</v>
      </c>
      <c r="D1635">
        <v>800000</v>
      </c>
      <c r="E1635">
        <v>836</v>
      </c>
      <c r="F1635" s="3">
        <v>838.16543407722429</v>
      </c>
    </row>
    <row r="1636" spans="1:6">
      <c r="A1636">
        <v>18</v>
      </c>
      <c r="B1636">
        <v>-90.025000000000006</v>
      </c>
      <c r="C1636">
        <v>3861</v>
      </c>
      <c r="D1636">
        <v>800000</v>
      </c>
      <c r="E1636">
        <v>840</v>
      </c>
      <c r="F1636" s="3">
        <v>827.84514883477698</v>
      </c>
    </row>
    <row r="1637" spans="1:6">
      <c r="A1637">
        <v>19</v>
      </c>
      <c r="B1637">
        <v>-89.918999999999997</v>
      </c>
      <c r="C1637">
        <v>3861</v>
      </c>
      <c r="D1637">
        <v>800000</v>
      </c>
      <c r="E1637">
        <v>811</v>
      </c>
      <c r="F1637" s="3">
        <v>796.1263176174765</v>
      </c>
    </row>
    <row r="1638" spans="1:6">
      <c r="A1638">
        <v>20</v>
      </c>
      <c r="B1638">
        <v>-89.805999999999997</v>
      </c>
      <c r="C1638">
        <v>3861</v>
      </c>
      <c r="D1638">
        <v>800000</v>
      </c>
      <c r="E1638">
        <v>717</v>
      </c>
      <c r="F1638" s="3">
        <v>750.00618278291415</v>
      </c>
    </row>
    <row r="1639" spans="1:6">
      <c r="A1639">
        <v>21</v>
      </c>
      <c r="B1639">
        <v>-89.691000000000003</v>
      </c>
      <c r="C1639">
        <v>3861</v>
      </c>
      <c r="D1639">
        <v>800000</v>
      </c>
      <c r="E1639">
        <v>707</v>
      </c>
      <c r="F1639" s="3">
        <v>703.24688720896995</v>
      </c>
    </row>
    <row r="1640" spans="1:6">
      <c r="A1640">
        <v>22</v>
      </c>
      <c r="B1640">
        <v>-89.576999999999998</v>
      </c>
      <c r="C1640">
        <v>3861</v>
      </c>
      <c r="D1640">
        <v>800000</v>
      </c>
      <c r="E1640">
        <v>690</v>
      </c>
      <c r="F1640" s="3">
        <v>666.58558178411772</v>
      </c>
    </row>
    <row r="1641" spans="1:6">
      <c r="A1641">
        <v>23</v>
      </c>
      <c r="B1641">
        <v>-89.457999999999998</v>
      </c>
      <c r="C1641">
        <v>3861</v>
      </c>
      <c r="D1641">
        <v>800000</v>
      </c>
      <c r="E1641">
        <v>665</v>
      </c>
      <c r="F1641" s="3">
        <v>642.20872265887272</v>
      </c>
    </row>
    <row r="1642" spans="1:6">
      <c r="A1642">
        <v>24</v>
      </c>
      <c r="B1642">
        <v>-89.341999999999999</v>
      </c>
      <c r="C1642">
        <v>3861</v>
      </c>
      <c r="D1642">
        <v>800000</v>
      </c>
      <c r="E1642">
        <v>600</v>
      </c>
      <c r="F1642" s="3">
        <v>630.4689679862978</v>
      </c>
    </row>
    <row r="1643" spans="1:6">
      <c r="A1643">
        <v>25</v>
      </c>
      <c r="B1643">
        <v>-89.234999999999999</v>
      </c>
      <c r="C1643">
        <v>3861</v>
      </c>
      <c r="D1643">
        <v>800000</v>
      </c>
      <c r="E1643">
        <v>586</v>
      </c>
      <c r="F1643" s="3">
        <v>626.89124703661093</v>
      </c>
    </row>
    <row r="1644" spans="1:6">
      <c r="A1644">
        <v>26</v>
      </c>
      <c r="B1644">
        <v>-89.13</v>
      </c>
      <c r="C1644">
        <v>3861</v>
      </c>
      <c r="D1644">
        <v>800000</v>
      </c>
      <c r="E1644">
        <v>601</v>
      </c>
      <c r="F1644" s="3">
        <v>627.32016846278873</v>
      </c>
    </row>
    <row r="1645" spans="1:6">
      <c r="A1645">
        <v>27</v>
      </c>
      <c r="B1645">
        <v>-89.016000000000005</v>
      </c>
      <c r="C1645">
        <v>3861</v>
      </c>
      <c r="D1645">
        <v>800000</v>
      </c>
      <c r="E1645">
        <v>624</v>
      </c>
      <c r="F1645" s="3">
        <v>630.00774227728994</v>
      </c>
    </row>
    <row r="1646" spans="1:6">
      <c r="A1646">
        <v>28</v>
      </c>
      <c r="B1646">
        <v>-88.896000000000001</v>
      </c>
      <c r="C1646">
        <v>3861</v>
      </c>
      <c r="D1646">
        <v>800000</v>
      </c>
      <c r="E1646">
        <v>648</v>
      </c>
      <c r="F1646" s="3">
        <v>633.89799213996048</v>
      </c>
    </row>
    <row r="1647" spans="1:6">
      <c r="A1647">
        <v>29</v>
      </c>
      <c r="B1647">
        <v>-88.790999999999997</v>
      </c>
      <c r="C1647">
        <v>3861</v>
      </c>
      <c r="D1647">
        <v>800000</v>
      </c>
      <c r="E1647">
        <v>667</v>
      </c>
      <c r="F1647" s="3">
        <v>637.62706656157593</v>
      </c>
    </row>
    <row r="1648" spans="1:6">
      <c r="A1648">
        <v>30</v>
      </c>
      <c r="B1648">
        <v>-88.671999999999997</v>
      </c>
      <c r="C1648">
        <v>3861</v>
      </c>
      <c r="D1648">
        <v>800000</v>
      </c>
      <c r="E1648">
        <v>640</v>
      </c>
      <c r="F1648" s="3">
        <v>641.96793119341862</v>
      </c>
    </row>
    <row r="1649" spans="1:6">
      <c r="A1649">
        <v>31</v>
      </c>
      <c r="B1649">
        <v>-88.56</v>
      </c>
      <c r="C1649">
        <v>3861</v>
      </c>
      <c r="D1649">
        <v>800000</v>
      </c>
      <c r="E1649">
        <v>631</v>
      </c>
      <c r="F1649" s="3">
        <v>646.08509541317301</v>
      </c>
    </row>
    <row r="1650" spans="1:6">
      <c r="A1650">
        <v>32</v>
      </c>
      <c r="B1650">
        <v>-88.451999999999998</v>
      </c>
      <c r="C1650">
        <v>3861</v>
      </c>
      <c r="D1650">
        <v>800000</v>
      </c>
      <c r="E1650">
        <v>685</v>
      </c>
      <c r="F1650" s="3">
        <v>650.06222604496452</v>
      </c>
    </row>
    <row r="1651" spans="1:6">
      <c r="A1651" t="s">
        <v>0</v>
      </c>
    </row>
    <row r="1652" spans="1:6">
      <c r="A1652" t="s">
        <v>0</v>
      </c>
    </row>
    <row r="1653" spans="1:6">
      <c r="A1653" t="s">
        <v>0</v>
      </c>
    </row>
    <row r="1654" spans="1:6">
      <c r="A1654" t="s">
        <v>0</v>
      </c>
    </row>
    <row r="1655" spans="1:6">
      <c r="A1655" t="s">
        <v>161</v>
      </c>
    </row>
    <row r="1656" spans="1:6">
      <c r="A1656" t="s">
        <v>2</v>
      </c>
    </row>
    <row r="1657" spans="1:6">
      <c r="A1657" t="s">
        <v>3</v>
      </c>
    </row>
    <row r="1658" spans="1:6">
      <c r="A1658" t="s">
        <v>4</v>
      </c>
    </row>
    <row r="1659" spans="1:6">
      <c r="A1659" t="s">
        <v>5</v>
      </c>
    </row>
    <row r="1660" spans="1:6">
      <c r="A1660" t="s">
        <v>162</v>
      </c>
    </row>
    <row r="1661" spans="1:6">
      <c r="A1661" t="s">
        <v>7</v>
      </c>
    </row>
    <row r="1662" spans="1:6">
      <c r="A1662" t="s">
        <v>8</v>
      </c>
    </row>
    <row r="1663" spans="1:6">
      <c r="A1663" t="s">
        <v>9</v>
      </c>
    </row>
    <row r="1664" spans="1:6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38</v>
      </c>
      <c r="B1668" t="s">
        <v>17</v>
      </c>
      <c r="C1668" t="s">
        <v>20</v>
      </c>
      <c r="D1668" t="s">
        <v>37</v>
      </c>
      <c r="E1668" t="s">
        <v>36</v>
      </c>
      <c r="F1668" t="s">
        <v>57</v>
      </c>
    </row>
    <row r="1669" spans="1:10">
      <c r="A1669">
        <v>1</v>
      </c>
      <c r="B1669">
        <v>-91.947999999999993</v>
      </c>
      <c r="C1669">
        <v>3796</v>
      </c>
      <c r="D1669">
        <v>800000</v>
      </c>
      <c r="E1669">
        <v>448</v>
      </c>
      <c r="J1669" t="s">
        <v>178</v>
      </c>
    </row>
    <row r="1670" spans="1:10">
      <c r="A1670">
        <v>2</v>
      </c>
      <c r="B1670">
        <v>-91.838999999999999</v>
      </c>
      <c r="C1670">
        <v>3796</v>
      </c>
      <c r="D1670">
        <v>800000</v>
      </c>
      <c r="E1670">
        <v>434</v>
      </c>
    </row>
    <row r="1671" spans="1:10">
      <c r="A1671">
        <v>3</v>
      </c>
      <c r="B1671">
        <v>-91.724000000000004</v>
      </c>
      <c r="C1671">
        <v>3796</v>
      </c>
      <c r="D1671">
        <v>800000</v>
      </c>
      <c r="E1671">
        <v>451</v>
      </c>
      <c r="F1671" s="3"/>
    </row>
    <row r="1672" spans="1:10">
      <c r="A1672">
        <v>4</v>
      </c>
      <c r="B1672">
        <v>-91.611999999999995</v>
      </c>
      <c r="C1672">
        <v>3796</v>
      </c>
      <c r="D1672">
        <v>800000</v>
      </c>
      <c r="E1672">
        <v>474</v>
      </c>
      <c r="F1672" s="3"/>
    </row>
    <row r="1673" spans="1:10">
      <c r="A1673">
        <v>5</v>
      </c>
      <c r="B1673">
        <v>-91.5</v>
      </c>
      <c r="C1673">
        <v>3796</v>
      </c>
      <c r="D1673">
        <v>800000</v>
      </c>
      <c r="E1673">
        <v>496</v>
      </c>
      <c r="F1673" s="3"/>
    </row>
    <row r="1674" spans="1:10">
      <c r="A1674">
        <v>6</v>
      </c>
      <c r="B1674">
        <v>-91.394000000000005</v>
      </c>
      <c r="C1674">
        <v>3796</v>
      </c>
      <c r="D1674">
        <v>800000</v>
      </c>
      <c r="E1674">
        <v>517</v>
      </c>
      <c r="F1674" s="3">
        <v>554.26971891506662</v>
      </c>
    </row>
    <row r="1675" spans="1:10">
      <c r="A1675">
        <v>7</v>
      </c>
      <c r="B1675">
        <v>-91.281000000000006</v>
      </c>
      <c r="C1675">
        <v>3796</v>
      </c>
      <c r="D1675">
        <v>800000</v>
      </c>
      <c r="E1675">
        <v>566</v>
      </c>
      <c r="F1675" s="3">
        <v>557.67612390618649</v>
      </c>
    </row>
    <row r="1676" spans="1:10">
      <c r="A1676">
        <v>8</v>
      </c>
      <c r="B1676">
        <v>-91.165000000000006</v>
      </c>
      <c r="C1676">
        <v>3796</v>
      </c>
      <c r="D1676">
        <v>800000</v>
      </c>
      <c r="E1676">
        <v>583</v>
      </c>
      <c r="F1676" s="3">
        <v>561.82457992031186</v>
      </c>
    </row>
    <row r="1677" spans="1:10">
      <c r="A1677">
        <v>9</v>
      </c>
      <c r="B1677">
        <v>-91.049000000000007</v>
      </c>
      <c r="C1677">
        <v>3796</v>
      </c>
      <c r="D1677">
        <v>800000</v>
      </c>
      <c r="E1677">
        <v>576</v>
      </c>
      <c r="F1677" s="3">
        <v>567.89563792293518</v>
      </c>
    </row>
    <row r="1678" spans="1:10">
      <c r="A1678">
        <v>10</v>
      </c>
      <c r="B1678">
        <v>-90.933999999999997</v>
      </c>
      <c r="C1678">
        <v>3796</v>
      </c>
      <c r="D1678">
        <v>800000</v>
      </c>
      <c r="E1678">
        <v>577</v>
      </c>
      <c r="F1678" s="3">
        <v>578.52930307363897</v>
      </c>
    </row>
    <row r="1679" spans="1:10">
      <c r="A1679">
        <v>11</v>
      </c>
      <c r="B1679">
        <v>-90.823999999999998</v>
      </c>
      <c r="C1679">
        <v>3796</v>
      </c>
      <c r="D1679">
        <v>800000</v>
      </c>
      <c r="E1679">
        <v>609</v>
      </c>
      <c r="F1679" s="3">
        <v>597.17845358848194</v>
      </c>
    </row>
    <row r="1680" spans="1:10">
      <c r="A1680">
        <v>12</v>
      </c>
      <c r="B1680">
        <v>-90.709000000000003</v>
      </c>
      <c r="C1680">
        <v>3796</v>
      </c>
      <c r="D1680">
        <v>800000</v>
      </c>
      <c r="E1680">
        <v>622</v>
      </c>
      <c r="F1680" s="3">
        <v>630.71678248623834</v>
      </c>
    </row>
    <row r="1681" spans="1:6">
      <c r="A1681">
        <v>13</v>
      </c>
      <c r="B1681">
        <v>-90.594999999999999</v>
      </c>
      <c r="C1681">
        <v>3796</v>
      </c>
      <c r="D1681">
        <v>800000</v>
      </c>
      <c r="E1681">
        <v>670</v>
      </c>
      <c r="F1681" s="3">
        <v>680.97761929560579</v>
      </c>
    </row>
    <row r="1682" spans="1:6">
      <c r="A1682">
        <v>14</v>
      </c>
      <c r="B1682">
        <v>-90.486999999999995</v>
      </c>
      <c r="C1682">
        <v>3796</v>
      </c>
      <c r="D1682">
        <v>800000</v>
      </c>
      <c r="E1682">
        <v>742</v>
      </c>
      <c r="F1682" s="3">
        <v>740.60749585719634</v>
      </c>
    </row>
    <row r="1683" spans="1:6">
      <c r="A1683">
        <v>15</v>
      </c>
      <c r="B1683">
        <v>-90.372</v>
      </c>
      <c r="C1683">
        <v>3796</v>
      </c>
      <c r="D1683">
        <v>800000</v>
      </c>
      <c r="E1683">
        <v>817</v>
      </c>
      <c r="F1683" s="3">
        <v>803.94790437627717</v>
      </c>
    </row>
    <row r="1684" spans="1:6">
      <c r="A1684">
        <v>16</v>
      </c>
      <c r="B1684">
        <v>-90.256</v>
      </c>
      <c r="C1684">
        <v>3796</v>
      </c>
      <c r="D1684">
        <v>800000</v>
      </c>
      <c r="E1684">
        <v>867</v>
      </c>
      <c r="F1684" s="3">
        <v>848.06508827539358</v>
      </c>
    </row>
    <row r="1685" spans="1:6">
      <c r="A1685">
        <v>17</v>
      </c>
      <c r="B1685">
        <v>-90.14</v>
      </c>
      <c r="C1685">
        <v>3796</v>
      </c>
      <c r="D1685">
        <v>800000</v>
      </c>
      <c r="E1685">
        <v>815</v>
      </c>
      <c r="F1685" s="3">
        <v>856.20087628387</v>
      </c>
    </row>
    <row r="1686" spans="1:6">
      <c r="A1686">
        <v>18</v>
      </c>
      <c r="B1686">
        <v>-90.025000000000006</v>
      </c>
      <c r="C1686">
        <v>3796</v>
      </c>
      <c r="D1686">
        <v>800000</v>
      </c>
      <c r="E1686">
        <v>814</v>
      </c>
      <c r="F1686" s="3">
        <v>826.6915025935582</v>
      </c>
    </row>
    <row r="1687" spans="1:6">
      <c r="A1687">
        <v>19</v>
      </c>
      <c r="B1687">
        <v>-89.918999999999997</v>
      </c>
      <c r="C1687">
        <v>3796</v>
      </c>
      <c r="D1687">
        <v>800000</v>
      </c>
      <c r="E1687">
        <v>856</v>
      </c>
      <c r="F1687" s="3">
        <v>777.47870563295669</v>
      </c>
    </row>
    <row r="1688" spans="1:6">
      <c r="A1688">
        <v>20</v>
      </c>
      <c r="B1688">
        <v>-89.805999999999997</v>
      </c>
      <c r="C1688">
        <v>3796</v>
      </c>
      <c r="D1688">
        <v>800000</v>
      </c>
      <c r="E1688">
        <v>692</v>
      </c>
      <c r="F1688" s="3">
        <v>719.71480846847123</v>
      </c>
    </row>
    <row r="1689" spans="1:6">
      <c r="A1689">
        <v>21</v>
      </c>
      <c r="B1689">
        <v>-89.691000000000003</v>
      </c>
      <c r="C1689">
        <v>3796</v>
      </c>
      <c r="D1689">
        <v>800000</v>
      </c>
      <c r="E1689">
        <v>646</v>
      </c>
      <c r="F1689" s="3">
        <v>670.88956088864882</v>
      </c>
    </row>
    <row r="1690" spans="1:6">
      <c r="A1690">
        <v>22</v>
      </c>
      <c r="B1690">
        <v>-89.576999999999998</v>
      </c>
      <c r="C1690">
        <v>3796</v>
      </c>
      <c r="D1690">
        <v>800000</v>
      </c>
      <c r="E1690">
        <v>634</v>
      </c>
      <c r="F1690" s="3">
        <v>639.22485670507547</v>
      </c>
    </row>
    <row r="1691" spans="1:6">
      <c r="A1691">
        <v>23</v>
      </c>
      <c r="B1691">
        <v>-89.457999999999998</v>
      </c>
      <c r="C1691">
        <v>3796</v>
      </c>
      <c r="D1691">
        <v>800000</v>
      </c>
      <c r="E1691">
        <v>624</v>
      </c>
      <c r="F1691" s="3">
        <v>622.44350610452648</v>
      </c>
    </row>
    <row r="1692" spans="1:6">
      <c r="A1692">
        <v>24</v>
      </c>
      <c r="B1692">
        <v>-89.341999999999999</v>
      </c>
      <c r="C1692">
        <v>3796</v>
      </c>
      <c r="D1692">
        <v>800000</v>
      </c>
      <c r="E1692">
        <v>677</v>
      </c>
      <c r="F1692" s="3">
        <v>616.73291920232475</v>
      </c>
    </row>
    <row r="1693" spans="1:6">
      <c r="A1693">
        <v>25</v>
      </c>
      <c r="B1693">
        <v>-89.234999999999999</v>
      </c>
      <c r="C1693">
        <v>3796</v>
      </c>
      <c r="D1693">
        <v>800000</v>
      </c>
      <c r="E1693">
        <v>665</v>
      </c>
      <c r="F1693" s="3">
        <v>616.40628127462935</v>
      </c>
    </row>
    <row r="1694" spans="1:6">
      <c r="A1694">
        <v>26</v>
      </c>
      <c r="B1694">
        <v>-89.13</v>
      </c>
      <c r="C1694">
        <v>3796</v>
      </c>
      <c r="D1694">
        <v>800000</v>
      </c>
      <c r="E1694">
        <v>607</v>
      </c>
      <c r="F1694" s="3">
        <v>618.15598287492151</v>
      </c>
    </row>
    <row r="1695" spans="1:6">
      <c r="A1695">
        <v>27</v>
      </c>
      <c r="B1695">
        <v>-89.016000000000005</v>
      </c>
      <c r="C1695">
        <v>3796</v>
      </c>
      <c r="D1695">
        <v>800000</v>
      </c>
      <c r="E1695">
        <v>622</v>
      </c>
      <c r="F1695" s="3">
        <v>620.94909809526189</v>
      </c>
    </row>
    <row r="1696" spans="1:6">
      <c r="A1696">
        <v>28</v>
      </c>
      <c r="B1696">
        <v>-88.896000000000001</v>
      </c>
      <c r="C1696">
        <v>3796</v>
      </c>
      <c r="D1696">
        <v>800000</v>
      </c>
      <c r="E1696">
        <v>571</v>
      </c>
      <c r="F1696" s="3">
        <v>624.20807980582094</v>
      </c>
    </row>
    <row r="1697" spans="1:6">
      <c r="A1697">
        <v>29</v>
      </c>
      <c r="B1697">
        <v>-88.790999999999997</v>
      </c>
      <c r="C1697">
        <v>3796</v>
      </c>
      <c r="D1697">
        <v>800000</v>
      </c>
      <c r="E1697">
        <v>641</v>
      </c>
      <c r="F1697" s="3">
        <v>627.13051942079585</v>
      </c>
    </row>
    <row r="1698" spans="1:6">
      <c r="A1698">
        <v>30</v>
      </c>
      <c r="B1698">
        <v>-88.671999999999997</v>
      </c>
      <c r="C1698">
        <v>3796</v>
      </c>
      <c r="D1698">
        <v>800000</v>
      </c>
      <c r="E1698">
        <v>597</v>
      </c>
      <c r="F1698" s="3">
        <v>630.46024338560176</v>
      </c>
    </row>
    <row r="1699" spans="1:6">
      <c r="A1699">
        <v>31</v>
      </c>
      <c r="B1699">
        <v>-88.56</v>
      </c>
      <c r="C1699">
        <v>3796</v>
      </c>
      <c r="D1699">
        <v>800000</v>
      </c>
      <c r="E1699">
        <v>601</v>
      </c>
      <c r="F1699" s="3">
        <v>633.59752320951884</v>
      </c>
    </row>
    <row r="1700" spans="1:6">
      <c r="A1700">
        <v>32</v>
      </c>
      <c r="B1700">
        <v>-88.451999999999998</v>
      </c>
      <c r="C1700">
        <v>3796</v>
      </c>
      <c r="D1700">
        <v>800000</v>
      </c>
      <c r="E1700">
        <v>689</v>
      </c>
      <c r="F1700" s="3">
        <v>636.62326781921604</v>
      </c>
    </row>
    <row r="1701" spans="1:6">
      <c r="A1701" t="s">
        <v>0</v>
      </c>
    </row>
    <row r="1702" spans="1:6">
      <c r="A1702" t="s">
        <v>0</v>
      </c>
    </row>
    <row r="1703" spans="1:6">
      <c r="A1703" t="s">
        <v>0</v>
      </c>
    </row>
    <row r="1704" spans="1:6">
      <c r="A1704" t="s">
        <v>0</v>
      </c>
    </row>
    <row r="1705" spans="1:6">
      <c r="A1705" t="s">
        <v>163</v>
      </c>
    </row>
    <row r="1706" spans="1:6">
      <c r="A1706" t="s">
        <v>2</v>
      </c>
    </row>
    <row r="1707" spans="1:6">
      <c r="A1707" t="s">
        <v>3</v>
      </c>
    </row>
    <row r="1708" spans="1:6">
      <c r="A1708" t="s">
        <v>4</v>
      </c>
    </row>
    <row r="1709" spans="1:6">
      <c r="A1709" t="s">
        <v>5</v>
      </c>
    </row>
    <row r="1710" spans="1:6">
      <c r="A1710" t="s">
        <v>164</v>
      </c>
    </row>
    <row r="1711" spans="1:6">
      <c r="A1711" t="s">
        <v>7</v>
      </c>
    </row>
    <row r="1712" spans="1:6">
      <c r="A1712" t="s">
        <v>8</v>
      </c>
    </row>
    <row r="1713" spans="1:10">
      <c r="A1713" t="s">
        <v>9</v>
      </c>
    </row>
    <row r="1714" spans="1:10">
      <c r="A1714" t="s">
        <v>10</v>
      </c>
    </row>
    <row r="1715" spans="1:10">
      <c r="A1715" t="s">
        <v>11</v>
      </c>
    </row>
    <row r="1716" spans="1:10">
      <c r="A1716" t="s">
        <v>0</v>
      </c>
    </row>
    <row r="1717" spans="1:10">
      <c r="A1717" t="s">
        <v>0</v>
      </c>
    </row>
    <row r="1718" spans="1:10">
      <c r="A1718" t="s">
        <v>38</v>
      </c>
      <c r="B1718" t="s">
        <v>17</v>
      </c>
      <c r="C1718" t="s">
        <v>20</v>
      </c>
      <c r="D1718" t="s">
        <v>37</v>
      </c>
      <c r="E1718" t="s">
        <v>36</v>
      </c>
      <c r="F1718" t="s">
        <v>57</v>
      </c>
    </row>
    <row r="1719" spans="1:10">
      <c r="A1719">
        <v>1</v>
      </c>
      <c r="B1719">
        <v>-91.947999999999993</v>
      </c>
      <c r="C1719">
        <v>3670</v>
      </c>
      <c r="D1719">
        <v>800000</v>
      </c>
      <c r="E1719">
        <v>431</v>
      </c>
      <c r="J1719" t="s">
        <v>179</v>
      </c>
    </row>
    <row r="1720" spans="1:10">
      <c r="A1720">
        <v>2</v>
      </c>
      <c r="B1720">
        <v>-91.838999999999999</v>
      </c>
      <c r="C1720">
        <v>3670</v>
      </c>
      <c r="D1720">
        <v>800000</v>
      </c>
      <c r="E1720">
        <v>445</v>
      </c>
    </row>
    <row r="1721" spans="1:10">
      <c r="A1721">
        <v>3</v>
      </c>
      <c r="B1721">
        <v>-91.724000000000004</v>
      </c>
      <c r="C1721">
        <v>3670</v>
      </c>
      <c r="D1721">
        <v>800000</v>
      </c>
      <c r="E1721">
        <v>481</v>
      </c>
      <c r="F1721" s="3"/>
    </row>
    <row r="1722" spans="1:10">
      <c r="A1722">
        <v>4</v>
      </c>
      <c r="B1722">
        <v>-91.611999999999995</v>
      </c>
      <c r="C1722">
        <v>3670</v>
      </c>
      <c r="D1722">
        <v>800000</v>
      </c>
      <c r="E1722">
        <v>486</v>
      </c>
      <c r="F1722" s="3"/>
    </row>
    <row r="1723" spans="1:10">
      <c r="A1723">
        <v>5</v>
      </c>
      <c r="B1723">
        <v>-91.5</v>
      </c>
      <c r="C1723">
        <v>3670</v>
      </c>
      <c r="D1723">
        <v>800000</v>
      </c>
      <c r="E1723">
        <v>520</v>
      </c>
      <c r="F1723" s="3"/>
    </row>
    <row r="1724" spans="1:10">
      <c r="A1724">
        <v>6</v>
      </c>
      <c r="B1724">
        <v>-91.394000000000005</v>
      </c>
      <c r="C1724">
        <v>3670</v>
      </c>
      <c r="D1724">
        <v>800000</v>
      </c>
      <c r="E1724">
        <v>540</v>
      </c>
      <c r="F1724" s="3">
        <v>534.19830571143439</v>
      </c>
    </row>
    <row r="1725" spans="1:10">
      <c r="A1725">
        <v>7</v>
      </c>
      <c r="B1725">
        <v>-91.281000000000006</v>
      </c>
      <c r="C1725">
        <v>3670</v>
      </c>
      <c r="D1725">
        <v>800000</v>
      </c>
      <c r="E1725">
        <v>555</v>
      </c>
      <c r="F1725" s="3">
        <v>545.87760879948735</v>
      </c>
    </row>
    <row r="1726" spans="1:10">
      <c r="A1726">
        <v>8</v>
      </c>
      <c r="B1726">
        <v>-91.165000000000006</v>
      </c>
      <c r="C1726">
        <v>3670</v>
      </c>
      <c r="D1726">
        <v>800000</v>
      </c>
      <c r="E1726">
        <v>546</v>
      </c>
      <c r="F1726" s="3">
        <v>563.38054709929952</v>
      </c>
    </row>
    <row r="1727" spans="1:10">
      <c r="A1727">
        <v>9</v>
      </c>
      <c r="B1727">
        <v>-91.049000000000007</v>
      </c>
      <c r="C1727">
        <v>3670</v>
      </c>
      <c r="D1727">
        <v>800000</v>
      </c>
      <c r="E1727">
        <v>569</v>
      </c>
      <c r="F1727" s="3">
        <v>588.22528952088487</v>
      </c>
    </row>
    <row r="1728" spans="1:10">
      <c r="A1728">
        <v>10</v>
      </c>
      <c r="B1728">
        <v>-90.933999999999997</v>
      </c>
      <c r="C1728">
        <v>3670</v>
      </c>
      <c r="D1728">
        <v>800000</v>
      </c>
      <c r="E1728">
        <v>630</v>
      </c>
      <c r="F1728" s="3">
        <v>620.99502780329044</v>
      </c>
    </row>
    <row r="1729" spans="1:6">
      <c r="A1729">
        <v>11</v>
      </c>
      <c r="B1729">
        <v>-90.823999999999998</v>
      </c>
      <c r="C1729">
        <v>3670</v>
      </c>
      <c r="D1729">
        <v>800000</v>
      </c>
      <c r="E1729">
        <v>659</v>
      </c>
      <c r="F1729" s="3">
        <v>659.14418567469193</v>
      </c>
    </row>
    <row r="1730" spans="1:6">
      <c r="A1730">
        <v>12</v>
      </c>
      <c r="B1730">
        <v>-90.709000000000003</v>
      </c>
      <c r="C1730">
        <v>3670</v>
      </c>
      <c r="D1730">
        <v>800000</v>
      </c>
      <c r="E1730">
        <v>694</v>
      </c>
      <c r="F1730" s="3">
        <v>703.04450972129007</v>
      </c>
    </row>
    <row r="1731" spans="1:6">
      <c r="A1731">
        <v>13</v>
      </c>
      <c r="B1731">
        <v>-90.594999999999999</v>
      </c>
      <c r="C1731">
        <v>3670</v>
      </c>
      <c r="D1731">
        <v>800000</v>
      </c>
      <c r="E1731">
        <v>754</v>
      </c>
      <c r="F1731" s="3">
        <v>745.2741030869322</v>
      </c>
    </row>
    <row r="1732" spans="1:6">
      <c r="A1732">
        <v>14</v>
      </c>
      <c r="B1732">
        <v>-90.486999999999995</v>
      </c>
      <c r="C1732">
        <v>3670</v>
      </c>
      <c r="D1732">
        <v>800000</v>
      </c>
      <c r="E1732">
        <v>798</v>
      </c>
      <c r="F1732" s="3">
        <v>778.10603773807475</v>
      </c>
    </row>
    <row r="1733" spans="1:6">
      <c r="A1733">
        <v>15</v>
      </c>
      <c r="B1733">
        <v>-90.372</v>
      </c>
      <c r="C1733">
        <v>3670</v>
      </c>
      <c r="D1733">
        <v>800000</v>
      </c>
      <c r="E1733">
        <v>777</v>
      </c>
      <c r="F1733" s="3">
        <v>799.48267648689773</v>
      </c>
    </row>
    <row r="1734" spans="1:6">
      <c r="A1734">
        <v>16</v>
      </c>
      <c r="B1734">
        <v>-90.256</v>
      </c>
      <c r="C1734">
        <v>3670</v>
      </c>
      <c r="D1734">
        <v>800000</v>
      </c>
      <c r="E1734">
        <v>833</v>
      </c>
      <c r="F1734" s="3">
        <v>803.13254572167114</v>
      </c>
    </row>
    <row r="1735" spans="1:6">
      <c r="A1735">
        <v>17</v>
      </c>
      <c r="B1735">
        <v>-90.14</v>
      </c>
      <c r="C1735">
        <v>3670</v>
      </c>
      <c r="D1735">
        <v>800000</v>
      </c>
      <c r="E1735">
        <v>821</v>
      </c>
      <c r="F1735" s="3">
        <v>788.84702991012466</v>
      </c>
    </row>
    <row r="1736" spans="1:6">
      <c r="A1736">
        <v>18</v>
      </c>
      <c r="B1736">
        <v>-90.025000000000006</v>
      </c>
      <c r="C1736">
        <v>3670</v>
      </c>
      <c r="D1736">
        <v>800000</v>
      </c>
      <c r="E1736">
        <v>687</v>
      </c>
      <c r="F1736" s="3">
        <v>760.88742726445707</v>
      </c>
    </row>
    <row r="1737" spans="1:6">
      <c r="A1737">
        <v>19</v>
      </c>
      <c r="B1737">
        <v>-89.918999999999997</v>
      </c>
      <c r="C1737">
        <v>3670</v>
      </c>
      <c r="D1737">
        <v>800000</v>
      </c>
      <c r="E1737">
        <v>739</v>
      </c>
      <c r="F1737" s="3">
        <v>728.39931643001353</v>
      </c>
    </row>
    <row r="1738" spans="1:6">
      <c r="A1738">
        <v>20</v>
      </c>
      <c r="B1738">
        <v>-89.805999999999997</v>
      </c>
      <c r="C1738">
        <v>3670</v>
      </c>
      <c r="D1738">
        <v>800000</v>
      </c>
      <c r="E1738">
        <v>706</v>
      </c>
      <c r="F1738" s="3">
        <v>692.78787616518866</v>
      </c>
    </row>
    <row r="1739" spans="1:6">
      <c r="A1739">
        <v>21</v>
      </c>
      <c r="B1739">
        <v>-89.691000000000003</v>
      </c>
      <c r="C1739">
        <v>3670</v>
      </c>
      <c r="D1739">
        <v>800000</v>
      </c>
      <c r="E1739">
        <v>655</v>
      </c>
      <c r="F1739" s="3">
        <v>660.72101770790266</v>
      </c>
    </row>
    <row r="1740" spans="1:6">
      <c r="A1740">
        <v>22</v>
      </c>
      <c r="B1740">
        <v>-89.576999999999998</v>
      </c>
      <c r="C1740">
        <v>3670</v>
      </c>
      <c r="D1740">
        <v>800000</v>
      </c>
      <c r="E1740">
        <v>631</v>
      </c>
      <c r="F1740" s="3">
        <v>636.16174086746628</v>
      </c>
    </row>
    <row r="1741" spans="1:6">
      <c r="A1741">
        <v>23</v>
      </c>
      <c r="B1741">
        <v>-89.457999999999998</v>
      </c>
      <c r="C1741">
        <v>3670</v>
      </c>
      <c r="D1741">
        <v>800000</v>
      </c>
      <c r="E1741">
        <v>664</v>
      </c>
      <c r="F1741" s="3">
        <v>619.00750176676434</v>
      </c>
    </row>
    <row r="1742" spans="1:6">
      <c r="A1742">
        <v>24</v>
      </c>
      <c r="B1742">
        <v>-89.341999999999999</v>
      </c>
      <c r="C1742">
        <v>3670</v>
      </c>
      <c r="D1742">
        <v>800000</v>
      </c>
      <c r="E1742">
        <v>600</v>
      </c>
      <c r="F1742" s="3">
        <v>609.63398868481761</v>
      </c>
    </row>
    <row r="1743" spans="1:6">
      <c r="A1743">
        <v>25</v>
      </c>
      <c r="B1743">
        <v>-89.234999999999999</v>
      </c>
      <c r="C1743">
        <v>3670</v>
      </c>
      <c r="D1743">
        <v>800000</v>
      </c>
      <c r="E1743">
        <v>643</v>
      </c>
      <c r="F1743" s="3">
        <v>605.85878268578494</v>
      </c>
    </row>
    <row r="1744" spans="1:6">
      <c r="A1744">
        <v>26</v>
      </c>
      <c r="B1744">
        <v>-89.13</v>
      </c>
      <c r="C1744">
        <v>3670</v>
      </c>
      <c r="D1744">
        <v>800000</v>
      </c>
      <c r="E1744">
        <v>624</v>
      </c>
      <c r="F1744" s="3">
        <v>605.24453783076399</v>
      </c>
    </row>
    <row r="1745" spans="1:6">
      <c r="A1745">
        <v>27</v>
      </c>
      <c r="B1745">
        <v>-89.016000000000005</v>
      </c>
      <c r="C1745">
        <v>3670</v>
      </c>
      <c r="D1745">
        <v>800000</v>
      </c>
      <c r="E1745">
        <v>603</v>
      </c>
      <c r="F1745" s="3">
        <v>606.71629348871068</v>
      </c>
    </row>
    <row r="1746" spans="1:6">
      <c r="A1746">
        <v>28</v>
      </c>
      <c r="B1746">
        <v>-88.896000000000001</v>
      </c>
      <c r="C1746">
        <v>3670</v>
      </c>
      <c r="D1746">
        <v>800000</v>
      </c>
      <c r="E1746">
        <v>581</v>
      </c>
      <c r="F1746" s="3">
        <v>609.5897806770696</v>
      </c>
    </row>
    <row r="1747" spans="1:6">
      <c r="A1747">
        <v>29</v>
      </c>
      <c r="B1747">
        <v>-88.790999999999997</v>
      </c>
      <c r="C1747">
        <v>3670</v>
      </c>
      <c r="D1747">
        <v>800000</v>
      </c>
      <c r="E1747">
        <v>635</v>
      </c>
      <c r="F1747" s="3">
        <v>612.65968972284031</v>
      </c>
    </row>
    <row r="1748" spans="1:6">
      <c r="A1748">
        <v>30</v>
      </c>
      <c r="B1748">
        <v>-88.671999999999997</v>
      </c>
      <c r="C1748">
        <v>3670</v>
      </c>
      <c r="D1748">
        <v>800000</v>
      </c>
      <c r="E1748">
        <v>569</v>
      </c>
      <c r="F1748" s="3">
        <v>616.42152781691607</v>
      </c>
    </row>
    <row r="1749" spans="1:6">
      <c r="A1749">
        <v>31</v>
      </c>
      <c r="B1749">
        <v>-88.56</v>
      </c>
      <c r="C1749">
        <v>3670</v>
      </c>
      <c r="D1749">
        <v>800000</v>
      </c>
      <c r="E1749">
        <v>591</v>
      </c>
      <c r="F1749" s="3">
        <v>620.07819793288741</v>
      </c>
    </row>
    <row r="1750" spans="1:6">
      <c r="A1750">
        <v>32</v>
      </c>
      <c r="B1750">
        <v>-88.451999999999998</v>
      </c>
      <c r="C1750">
        <v>3670</v>
      </c>
      <c r="D1750">
        <v>800000</v>
      </c>
      <c r="E1750">
        <v>663</v>
      </c>
      <c r="F1750" s="3">
        <v>623.64500353945186</v>
      </c>
    </row>
    <row r="1751" spans="1:6">
      <c r="A1751" t="s">
        <v>0</v>
      </c>
    </row>
    <row r="1752" spans="1:6">
      <c r="A1752" t="s">
        <v>0</v>
      </c>
    </row>
    <row r="1753" spans="1:6">
      <c r="A1753" t="s">
        <v>0</v>
      </c>
    </row>
    <row r="1754" spans="1:6">
      <c r="A1754" t="s">
        <v>0</v>
      </c>
    </row>
    <row r="1755" spans="1:6">
      <c r="A1755" t="s">
        <v>165</v>
      </c>
    </row>
    <row r="1756" spans="1:6">
      <c r="A1756" t="s">
        <v>166</v>
      </c>
    </row>
    <row r="1757" spans="1:6">
      <c r="A1757" t="s">
        <v>3</v>
      </c>
    </row>
    <row r="1758" spans="1:6">
      <c r="A1758" t="s">
        <v>4</v>
      </c>
    </row>
    <row r="1759" spans="1:6">
      <c r="A1759" t="s">
        <v>167</v>
      </c>
    </row>
    <row r="1760" spans="1:6">
      <c r="A1760" t="s">
        <v>164</v>
      </c>
    </row>
    <row r="1761" spans="1:10">
      <c r="A1761" t="s">
        <v>7</v>
      </c>
    </row>
    <row r="1762" spans="1:10">
      <c r="A1762" t="s">
        <v>8</v>
      </c>
    </row>
    <row r="1763" spans="1:10">
      <c r="A1763" t="s">
        <v>9</v>
      </c>
    </row>
    <row r="1764" spans="1:10">
      <c r="A1764" t="s">
        <v>10</v>
      </c>
    </row>
    <row r="1765" spans="1:10">
      <c r="A1765" t="s">
        <v>11</v>
      </c>
    </row>
    <row r="1766" spans="1:10">
      <c r="A1766" t="s">
        <v>0</v>
      </c>
    </row>
    <row r="1767" spans="1:10">
      <c r="A1767" t="s">
        <v>0</v>
      </c>
    </row>
    <row r="1768" spans="1:10">
      <c r="A1768" t="s">
        <v>38</v>
      </c>
      <c r="B1768" t="s">
        <v>17</v>
      </c>
      <c r="C1768" t="s">
        <v>20</v>
      </c>
      <c r="D1768" t="s">
        <v>37</v>
      </c>
      <c r="E1768" t="s">
        <v>36</v>
      </c>
      <c r="F1768" t="s">
        <v>57</v>
      </c>
    </row>
    <row r="1769" spans="1:10">
      <c r="A1769">
        <v>1</v>
      </c>
      <c r="B1769">
        <v>-91.947999999999993</v>
      </c>
      <c r="C1769">
        <v>5</v>
      </c>
      <c r="D1769">
        <v>1000</v>
      </c>
      <c r="E1769">
        <v>0</v>
      </c>
      <c r="J1769" t="s">
        <v>180</v>
      </c>
    </row>
    <row r="1770" spans="1:10">
      <c r="A1770">
        <v>2</v>
      </c>
      <c r="B1770">
        <v>-91.838999999999999</v>
      </c>
      <c r="C1770">
        <v>5</v>
      </c>
      <c r="D1770">
        <v>1000</v>
      </c>
      <c r="E1770">
        <v>0</v>
      </c>
    </row>
    <row r="1771" spans="1:10">
      <c r="A1771">
        <v>3</v>
      </c>
      <c r="B1771">
        <v>-91.724000000000004</v>
      </c>
      <c r="C1771">
        <v>5</v>
      </c>
      <c r="D1771">
        <v>1000</v>
      </c>
      <c r="E1771">
        <v>1</v>
      </c>
    </row>
    <row r="1772" spans="1:10">
      <c r="A1772">
        <v>4</v>
      </c>
      <c r="B1772">
        <v>-91.611999999999995</v>
      </c>
      <c r="C1772">
        <v>5</v>
      </c>
      <c r="D1772">
        <v>1000</v>
      </c>
      <c r="E1772">
        <v>0</v>
      </c>
    </row>
    <row r="1773" spans="1:10">
      <c r="A1773">
        <v>5</v>
      </c>
      <c r="B1773">
        <v>-91.5</v>
      </c>
      <c r="C1773">
        <v>5</v>
      </c>
      <c r="D1773">
        <v>1000</v>
      </c>
      <c r="E1773">
        <v>1</v>
      </c>
    </row>
    <row r="1774" spans="1:10">
      <c r="A1774">
        <v>6</v>
      </c>
      <c r="B1774">
        <v>-91.394000000000005</v>
      </c>
      <c r="C1774">
        <v>5</v>
      </c>
      <c r="D1774">
        <v>1000</v>
      </c>
      <c r="E1774">
        <v>0</v>
      </c>
    </row>
    <row r="1775" spans="1:10">
      <c r="A1775">
        <v>7</v>
      </c>
      <c r="B1775">
        <v>-91.281000000000006</v>
      </c>
      <c r="C1775">
        <v>5</v>
      </c>
      <c r="D1775">
        <v>1000</v>
      </c>
      <c r="E1775">
        <v>0</v>
      </c>
    </row>
    <row r="1776" spans="1:10">
      <c r="A1776">
        <v>8</v>
      </c>
      <c r="B1776">
        <v>-91.165000000000006</v>
      </c>
      <c r="C1776">
        <v>5</v>
      </c>
      <c r="D1776">
        <v>1000</v>
      </c>
      <c r="E1776">
        <v>0</v>
      </c>
    </row>
    <row r="1777" spans="1:5">
      <c r="A1777">
        <v>9</v>
      </c>
      <c r="B1777">
        <v>-91.049000000000007</v>
      </c>
      <c r="C1777">
        <v>5</v>
      </c>
      <c r="D1777">
        <v>1000</v>
      </c>
      <c r="E1777">
        <v>1</v>
      </c>
    </row>
    <row r="1778" spans="1:5">
      <c r="A1778">
        <v>10</v>
      </c>
      <c r="B1778">
        <v>-90.933999999999997</v>
      </c>
      <c r="C1778">
        <v>5</v>
      </c>
      <c r="D1778">
        <v>1000</v>
      </c>
      <c r="E1778">
        <v>0</v>
      </c>
    </row>
    <row r="1779" spans="1:5">
      <c r="A1779">
        <v>11</v>
      </c>
      <c r="B1779">
        <v>-90.823999999999998</v>
      </c>
      <c r="C1779">
        <v>5</v>
      </c>
      <c r="D1779">
        <v>1000</v>
      </c>
      <c r="E1779">
        <v>0</v>
      </c>
    </row>
    <row r="1780" spans="1:5">
      <c r="A1780">
        <v>12</v>
      </c>
      <c r="B1780">
        <v>-90.709000000000003</v>
      </c>
      <c r="C1780">
        <v>5</v>
      </c>
      <c r="D1780">
        <v>1000</v>
      </c>
      <c r="E1780">
        <v>0</v>
      </c>
    </row>
    <row r="1781" spans="1:5">
      <c r="A1781">
        <v>13</v>
      </c>
      <c r="B1781">
        <v>-90.594999999999999</v>
      </c>
      <c r="C1781">
        <v>5</v>
      </c>
      <c r="D1781">
        <v>1000</v>
      </c>
      <c r="E1781">
        <v>0</v>
      </c>
    </row>
    <row r="1782" spans="1:5">
      <c r="A1782">
        <v>14</v>
      </c>
      <c r="B1782">
        <v>-90.486999999999995</v>
      </c>
      <c r="C1782">
        <v>5</v>
      </c>
      <c r="D1782">
        <v>1000</v>
      </c>
      <c r="E1782">
        <v>0</v>
      </c>
    </row>
    <row r="1783" spans="1:5">
      <c r="A1783">
        <v>15</v>
      </c>
      <c r="B1783">
        <v>-90.372</v>
      </c>
      <c r="C1783">
        <v>5</v>
      </c>
      <c r="D1783">
        <v>1000</v>
      </c>
      <c r="E1783">
        <v>1</v>
      </c>
    </row>
    <row r="1784" spans="1:5">
      <c r="A1784">
        <v>16</v>
      </c>
      <c r="B1784">
        <v>-90.256</v>
      </c>
      <c r="C1784">
        <v>5</v>
      </c>
      <c r="D1784">
        <v>1000</v>
      </c>
      <c r="E1784">
        <v>0</v>
      </c>
    </row>
    <row r="1785" spans="1:5">
      <c r="A1785">
        <v>17</v>
      </c>
      <c r="B1785">
        <v>-90.14</v>
      </c>
      <c r="C1785">
        <v>5</v>
      </c>
      <c r="D1785">
        <v>1000</v>
      </c>
      <c r="E1785">
        <v>0</v>
      </c>
    </row>
    <row r="1786" spans="1:5">
      <c r="A1786">
        <v>18</v>
      </c>
      <c r="B1786">
        <v>-90.025000000000006</v>
      </c>
      <c r="C1786">
        <v>5</v>
      </c>
      <c r="D1786">
        <v>1000</v>
      </c>
      <c r="E1786">
        <v>0</v>
      </c>
    </row>
    <row r="1787" spans="1:5">
      <c r="A1787">
        <v>19</v>
      </c>
      <c r="B1787">
        <v>-89.918999999999997</v>
      </c>
      <c r="C1787">
        <v>5</v>
      </c>
      <c r="D1787">
        <v>1000</v>
      </c>
      <c r="E1787">
        <v>0</v>
      </c>
    </row>
    <row r="1788" spans="1:5">
      <c r="A1788">
        <v>20</v>
      </c>
      <c r="B1788">
        <v>-89.805999999999997</v>
      </c>
      <c r="C1788">
        <v>5</v>
      </c>
      <c r="D1788">
        <v>1000</v>
      </c>
      <c r="E1788">
        <v>0</v>
      </c>
    </row>
    <row r="1789" spans="1:5">
      <c r="A1789">
        <v>21</v>
      </c>
      <c r="B1789">
        <v>-89.691000000000003</v>
      </c>
      <c r="C1789">
        <v>5</v>
      </c>
      <c r="D1789">
        <v>1000</v>
      </c>
      <c r="E1789">
        <v>0</v>
      </c>
    </row>
    <row r="1790" spans="1:5">
      <c r="A1790">
        <v>22</v>
      </c>
      <c r="B1790">
        <v>-89.576999999999998</v>
      </c>
      <c r="C1790">
        <v>5</v>
      </c>
      <c r="D1790">
        <v>1000</v>
      </c>
      <c r="E1790">
        <v>0</v>
      </c>
    </row>
    <row r="1791" spans="1:5">
      <c r="A1791">
        <v>23</v>
      </c>
      <c r="B1791">
        <v>-89.457999999999998</v>
      </c>
      <c r="C1791">
        <v>5</v>
      </c>
      <c r="D1791">
        <v>1000</v>
      </c>
      <c r="E1791">
        <v>0</v>
      </c>
    </row>
    <row r="1792" spans="1:5">
      <c r="A1792">
        <v>24</v>
      </c>
      <c r="B1792">
        <v>-89.341999999999999</v>
      </c>
      <c r="C1792">
        <v>5</v>
      </c>
      <c r="D1792">
        <v>1000</v>
      </c>
      <c r="E1792">
        <v>0</v>
      </c>
    </row>
    <row r="1793" spans="1:5">
      <c r="A1793">
        <v>25</v>
      </c>
      <c r="B1793">
        <v>-89.234999999999999</v>
      </c>
      <c r="C1793">
        <v>5</v>
      </c>
      <c r="D1793">
        <v>1000</v>
      </c>
      <c r="E1793">
        <v>0</v>
      </c>
    </row>
    <row r="1794" spans="1:5">
      <c r="A1794">
        <v>26</v>
      </c>
      <c r="B1794">
        <v>-89.13</v>
      </c>
      <c r="C1794">
        <v>5</v>
      </c>
      <c r="D1794">
        <v>1000</v>
      </c>
      <c r="E1794">
        <v>0</v>
      </c>
    </row>
    <row r="1795" spans="1:5">
      <c r="A1795">
        <v>27</v>
      </c>
      <c r="B1795">
        <v>-89.016000000000005</v>
      </c>
      <c r="C1795">
        <v>5</v>
      </c>
      <c r="D1795">
        <v>1000</v>
      </c>
      <c r="E1795">
        <v>0</v>
      </c>
    </row>
    <row r="1796" spans="1:5">
      <c r="A1796">
        <v>28</v>
      </c>
      <c r="B1796">
        <v>-88.896000000000001</v>
      </c>
      <c r="C1796">
        <v>5</v>
      </c>
      <c r="D1796">
        <v>1000</v>
      </c>
      <c r="E1796">
        <v>1</v>
      </c>
    </row>
    <row r="1797" spans="1:5">
      <c r="A1797">
        <v>29</v>
      </c>
      <c r="B1797">
        <v>-88.790999999999997</v>
      </c>
      <c r="C1797">
        <v>5</v>
      </c>
      <c r="D1797">
        <v>1000</v>
      </c>
      <c r="E1797">
        <v>0</v>
      </c>
    </row>
    <row r="1798" spans="1:5">
      <c r="A1798">
        <v>30</v>
      </c>
      <c r="B1798">
        <v>-88.671999999999997</v>
      </c>
      <c r="C1798">
        <v>5</v>
      </c>
      <c r="D1798">
        <v>1000</v>
      </c>
      <c r="E1798">
        <v>0</v>
      </c>
    </row>
    <row r="1799" spans="1:5">
      <c r="A1799">
        <v>31</v>
      </c>
      <c r="B1799">
        <v>-88.56</v>
      </c>
      <c r="C1799">
        <v>5</v>
      </c>
      <c r="D1799">
        <v>1000</v>
      </c>
      <c r="E1799">
        <v>1</v>
      </c>
    </row>
    <row r="1800" spans="1:5">
      <c r="A1800">
        <v>32</v>
      </c>
      <c r="B1800">
        <v>-88.451999999999998</v>
      </c>
      <c r="C1800">
        <v>5</v>
      </c>
      <c r="D1800">
        <v>1000</v>
      </c>
      <c r="E1800">
        <v>0</v>
      </c>
    </row>
    <row r="1801" spans="1:5">
      <c r="A1801" t="s">
        <v>0</v>
      </c>
    </row>
    <row r="1802" spans="1:5">
      <c r="A1802" t="s">
        <v>0</v>
      </c>
    </row>
    <row r="1803" spans="1:5">
      <c r="A1803" t="s">
        <v>0</v>
      </c>
    </row>
    <row r="1804" spans="1:5">
      <c r="A1804" t="s">
        <v>0</v>
      </c>
    </row>
    <row r="1805" spans="1:5">
      <c r="A1805" t="s">
        <v>168</v>
      </c>
    </row>
    <row r="1806" spans="1:5">
      <c r="A1806" t="s">
        <v>2</v>
      </c>
    </row>
    <row r="1807" spans="1:5">
      <c r="A1807" t="s">
        <v>3</v>
      </c>
    </row>
    <row r="1808" spans="1:5">
      <c r="A1808" t="s">
        <v>4</v>
      </c>
    </row>
    <row r="1809" spans="1:10">
      <c r="A1809" t="s">
        <v>167</v>
      </c>
    </row>
    <row r="1810" spans="1:10">
      <c r="A1810" t="s">
        <v>169</v>
      </c>
    </row>
    <row r="1811" spans="1:10">
      <c r="A1811" t="s">
        <v>7</v>
      </c>
    </row>
    <row r="1812" spans="1:10">
      <c r="A1812" t="s">
        <v>8</v>
      </c>
    </row>
    <row r="1813" spans="1:10">
      <c r="A1813" t="s">
        <v>9</v>
      </c>
    </row>
    <row r="1814" spans="1:10">
      <c r="A1814" t="s">
        <v>10</v>
      </c>
    </row>
    <row r="1815" spans="1:10">
      <c r="A1815" t="s">
        <v>11</v>
      </c>
    </row>
    <row r="1816" spans="1:10">
      <c r="A1816" t="s">
        <v>0</v>
      </c>
    </row>
    <row r="1817" spans="1:10">
      <c r="A1817" t="s">
        <v>0</v>
      </c>
    </row>
    <row r="1818" spans="1:10">
      <c r="A1818" t="s">
        <v>38</v>
      </c>
      <c r="B1818" t="s">
        <v>17</v>
      </c>
      <c r="C1818" t="s">
        <v>20</v>
      </c>
      <c r="D1818" t="s">
        <v>37</v>
      </c>
      <c r="E1818" t="s">
        <v>36</v>
      </c>
      <c r="F1818" t="s">
        <v>57</v>
      </c>
    </row>
    <row r="1819" spans="1:10">
      <c r="A1819">
        <v>1</v>
      </c>
      <c r="B1819">
        <v>-91.947999999999993</v>
      </c>
      <c r="C1819">
        <v>3835</v>
      </c>
      <c r="D1819">
        <v>800000</v>
      </c>
      <c r="E1819">
        <v>413</v>
      </c>
      <c r="J1819" t="s">
        <v>182</v>
      </c>
    </row>
    <row r="1820" spans="1:10">
      <c r="A1820">
        <v>2</v>
      </c>
      <c r="B1820">
        <v>-91.838999999999999</v>
      </c>
      <c r="C1820">
        <v>3835</v>
      </c>
      <c r="D1820">
        <v>800000</v>
      </c>
      <c r="E1820">
        <v>451</v>
      </c>
    </row>
    <row r="1821" spans="1:10">
      <c r="A1821">
        <v>3</v>
      </c>
      <c r="B1821">
        <v>-91.724000000000004</v>
      </c>
      <c r="C1821">
        <v>3835</v>
      </c>
      <c r="D1821">
        <v>800000</v>
      </c>
      <c r="E1821">
        <v>462</v>
      </c>
      <c r="F1821" s="3"/>
    </row>
    <row r="1822" spans="1:10">
      <c r="A1822">
        <v>4</v>
      </c>
      <c r="B1822">
        <v>-91.611999999999995</v>
      </c>
      <c r="C1822">
        <v>3835</v>
      </c>
      <c r="D1822">
        <v>800000</v>
      </c>
      <c r="E1822">
        <v>519</v>
      </c>
      <c r="F1822" s="3"/>
    </row>
    <row r="1823" spans="1:10">
      <c r="A1823">
        <v>5</v>
      </c>
      <c r="B1823">
        <v>-91.5</v>
      </c>
      <c r="C1823">
        <v>3835</v>
      </c>
      <c r="D1823">
        <v>800000</v>
      </c>
      <c r="E1823">
        <v>520</v>
      </c>
      <c r="F1823" s="3"/>
    </row>
    <row r="1824" spans="1:10">
      <c r="A1824">
        <v>6</v>
      </c>
      <c r="B1824">
        <v>-91.394000000000005</v>
      </c>
      <c r="C1824">
        <v>3835</v>
      </c>
      <c r="D1824">
        <v>800000</v>
      </c>
      <c r="E1824">
        <v>518</v>
      </c>
      <c r="F1824" s="3">
        <v>527.91865345658232</v>
      </c>
    </row>
    <row r="1825" spans="1:6">
      <c r="A1825">
        <v>7</v>
      </c>
      <c r="B1825">
        <v>-91.281000000000006</v>
      </c>
      <c r="C1825">
        <v>3835</v>
      </c>
      <c r="D1825">
        <v>800000</v>
      </c>
      <c r="E1825">
        <v>532</v>
      </c>
      <c r="F1825" s="3">
        <v>534.75280262066974</v>
      </c>
    </row>
    <row r="1826" spans="1:6">
      <c r="A1826">
        <v>8</v>
      </c>
      <c r="B1826">
        <v>-91.165000000000006</v>
      </c>
      <c r="C1826">
        <v>3835</v>
      </c>
      <c r="D1826">
        <v>800000</v>
      </c>
      <c r="E1826">
        <v>545</v>
      </c>
      <c r="F1826" s="3">
        <v>545.59157880916109</v>
      </c>
    </row>
    <row r="1827" spans="1:6">
      <c r="A1827">
        <v>9</v>
      </c>
      <c r="B1827">
        <v>-91.049000000000007</v>
      </c>
      <c r="C1827">
        <v>3835</v>
      </c>
      <c r="D1827">
        <v>800000</v>
      </c>
      <c r="E1827">
        <v>558</v>
      </c>
      <c r="F1827" s="3">
        <v>562.81130743027438</v>
      </c>
    </row>
    <row r="1828" spans="1:6">
      <c r="A1828">
        <v>10</v>
      </c>
      <c r="B1828">
        <v>-90.933999999999997</v>
      </c>
      <c r="C1828">
        <v>3835</v>
      </c>
      <c r="D1828">
        <v>800000</v>
      </c>
      <c r="E1828">
        <v>641</v>
      </c>
      <c r="F1828" s="3">
        <v>588.83287088897305</v>
      </c>
    </row>
    <row r="1829" spans="1:6">
      <c r="A1829">
        <v>11</v>
      </c>
      <c r="B1829">
        <v>-90.823999999999998</v>
      </c>
      <c r="C1829">
        <v>3835</v>
      </c>
      <c r="D1829">
        <v>800000</v>
      </c>
      <c r="E1829">
        <v>597</v>
      </c>
      <c r="F1829" s="3">
        <v>623.5757631396923</v>
      </c>
    </row>
    <row r="1830" spans="1:6">
      <c r="A1830">
        <v>12</v>
      </c>
      <c r="B1830">
        <v>-90.709000000000003</v>
      </c>
      <c r="C1830">
        <v>3835</v>
      </c>
      <c r="D1830">
        <v>800000</v>
      </c>
      <c r="E1830">
        <v>675</v>
      </c>
      <c r="F1830" s="3">
        <v>669.326056454237</v>
      </c>
    </row>
    <row r="1831" spans="1:6">
      <c r="A1831">
        <v>13</v>
      </c>
      <c r="B1831">
        <v>-90.594999999999999</v>
      </c>
      <c r="C1831">
        <v>3835</v>
      </c>
      <c r="D1831">
        <v>800000</v>
      </c>
      <c r="E1831">
        <v>727</v>
      </c>
      <c r="F1831" s="3">
        <v>719.69053173683562</v>
      </c>
    </row>
    <row r="1832" spans="1:6">
      <c r="A1832">
        <v>14</v>
      </c>
      <c r="B1832">
        <v>-90.486999999999995</v>
      </c>
      <c r="C1832">
        <v>3835</v>
      </c>
      <c r="D1832">
        <v>800000</v>
      </c>
      <c r="E1832">
        <v>735</v>
      </c>
      <c r="F1832" s="3">
        <v>764.73882686627383</v>
      </c>
    </row>
    <row r="1833" spans="1:6">
      <c r="A1833">
        <v>15</v>
      </c>
      <c r="B1833">
        <v>-90.372</v>
      </c>
      <c r="C1833">
        <v>3835</v>
      </c>
      <c r="D1833">
        <v>800000</v>
      </c>
      <c r="E1833">
        <v>798</v>
      </c>
      <c r="F1833" s="3">
        <v>800.52239491758201</v>
      </c>
    </row>
    <row r="1834" spans="1:6">
      <c r="A1834">
        <v>16</v>
      </c>
      <c r="B1834">
        <v>-90.256</v>
      </c>
      <c r="C1834">
        <v>3835</v>
      </c>
      <c r="D1834">
        <v>800000</v>
      </c>
      <c r="E1834">
        <v>835</v>
      </c>
      <c r="F1834" s="3">
        <v>815.7962070767901</v>
      </c>
    </row>
    <row r="1835" spans="1:6">
      <c r="A1835">
        <v>17</v>
      </c>
      <c r="B1835">
        <v>-90.14</v>
      </c>
      <c r="C1835">
        <v>3835</v>
      </c>
      <c r="D1835">
        <v>800000</v>
      </c>
      <c r="E1835">
        <v>815</v>
      </c>
      <c r="F1835" s="3">
        <v>806.93689220923932</v>
      </c>
    </row>
    <row r="1836" spans="1:6">
      <c r="A1836">
        <v>18</v>
      </c>
      <c r="B1836">
        <v>-90.025000000000006</v>
      </c>
      <c r="C1836">
        <v>3835</v>
      </c>
      <c r="D1836">
        <v>800000</v>
      </c>
      <c r="E1836">
        <v>782</v>
      </c>
      <c r="F1836" s="3">
        <v>777.60635810809208</v>
      </c>
    </row>
    <row r="1837" spans="1:6">
      <c r="A1837">
        <v>19</v>
      </c>
      <c r="B1837">
        <v>-89.918999999999997</v>
      </c>
      <c r="C1837">
        <v>3835</v>
      </c>
      <c r="D1837">
        <v>800000</v>
      </c>
      <c r="E1837">
        <v>737</v>
      </c>
      <c r="F1837" s="3">
        <v>739.51931579535312</v>
      </c>
    </row>
    <row r="1838" spans="1:6">
      <c r="A1838">
        <v>20</v>
      </c>
      <c r="B1838">
        <v>-89.805999999999997</v>
      </c>
      <c r="C1838">
        <v>3835</v>
      </c>
      <c r="D1838">
        <v>800000</v>
      </c>
      <c r="E1838">
        <v>675</v>
      </c>
      <c r="F1838" s="3">
        <v>696.17563500298922</v>
      </c>
    </row>
    <row r="1839" spans="1:6">
      <c r="A1839">
        <v>21</v>
      </c>
      <c r="B1839">
        <v>-89.691000000000003</v>
      </c>
      <c r="C1839">
        <v>3835</v>
      </c>
      <c r="D1839">
        <v>800000</v>
      </c>
      <c r="E1839">
        <v>661</v>
      </c>
      <c r="F1839" s="3">
        <v>657.04897990362667</v>
      </c>
    </row>
    <row r="1840" spans="1:6">
      <c r="A1840">
        <v>22</v>
      </c>
      <c r="B1840">
        <v>-89.576999999999998</v>
      </c>
      <c r="C1840">
        <v>3835</v>
      </c>
      <c r="D1840">
        <v>800000</v>
      </c>
      <c r="E1840">
        <v>659</v>
      </c>
      <c r="F1840" s="3">
        <v>627.7658561493663</v>
      </c>
    </row>
    <row r="1841" spans="1:6">
      <c r="A1841">
        <v>23</v>
      </c>
      <c r="B1841">
        <v>-89.457999999999998</v>
      </c>
      <c r="C1841">
        <v>3835</v>
      </c>
      <c r="D1841">
        <v>800000</v>
      </c>
      <c r="E1841">
        <v>582</v>
      </c>
      <c r="F1841" s="3">
        <v>608.20436305583894</v>
      </c>
    </row>
    <row r="1842" spans="1:6">
      <c r="A1842">
        <v>24</v>
      </c>
      <c r="B1842">
        <v>-89.341999999999999</v>
      </c>
      <c r="C1842">
        <v>3835</v>
      </c>
      <c r="D1842">
        <v>800000</v>
      </c>
      <c r="E1842">
        <v>588</v>
      </c>
      <c r="F1842" s="3">
        <v>598.20162218632868</v>
      </c>
    </row>
    <row r="1843" spans="1:6">
      <c r="A1843">
        <v>25</v>
      </c>
      <c r="B1843">
        <v>-89.234999999999999</v>
      </c>
      <c r="C1843">
        <v>3835</v>
      </c>
      <c r="D1843">
        <v>800000</v>
      </c>
      <c r="E1843">
        <v>596</v>
      </c>
      <c r="F1843" s="3">
        <v>594.5519060834705</v>
      </c>
    </row>
    <row r="1844" spans="1:6">
      <c r="A1844">
        <v>26</v>
      </c>
      <c r="B1844">
        <v>-89.13</v>
      </c>
      <c r="C1844">
        <v>3835</v>
      </c>
      <c r="D1844">
        <v>800000</v>
      </c>
      <c r="E1844">
        <v>591</v>
      </c>
      <c r="F1844" s="3">
        <v>594.19730457481307</v>
      </c>
    </row>
    <row r="1845" spans="1:6">
      <c r="A1845">
        <v>27</v>
      </c>
      <c r="B1845">
        <v>-89.016000000000005</v>
      </c>
      <c r="C1845">
        <v>3835</v>
      </c>
      <c r="D1845">
        <v>800000</v>
      </c>
      <c r="E1845">
        <v>627</v>
      </c>
      <c r="F1845" s="3">
        <v>595.81580151555863</v>
      </c>
    </row>
    <row r="1846" spans="1:6">
      <c r="A1846">
        <v>28</v>
      </c>
      <c r="B1846">
        <v>-88.896000000000001</v>
      </c>
      <c r="C1846">
        <v>3835</v>
      </c>
      <c r="D1846">
        <v>800000</v>
      </c>
      <c r="E1846">
        <v>605</v>
      </c>
      <c r="F1846" s="3">
        <v>598.60947714867814</v>
      </c>
    </row>
    <row r="1847" spans="1:6">
      <c r="A1847">
        <v>29</v>
      </c>
      <c r="B1847">
        <v>-88.790999999999997</v>
      </c>
      <c r="C1847">
        <v>3835</v>
      </c>
      <c r="D1847">
        <v>800000</v>
      </c>
      <c r="E1847">
        <v>600</v>
      </c>
      <c r="F1847" s="3">
        <v>601.44747487225459</v>
      </c>
    </row>
    <row r="1848" spans="1:6">
      <c r="A1848">
        <v>30</v>
      </c>
      <c r="B1848">
        <v>-88.671999999999997</v>
      </c>
      <c r="C1848">
        <v>3835</v>
      </c>
      <c r="D1848">
        <v>800000</v>
      </c>
      <c r="E1848">
        <v>614</v>
      </c>
      <c r="F1848" s="3">
        <v>604.83272057313434</v>
      </c>
    </row>
    <row r="1849" spans="1:6">
      <c r="A1849">
        <v>31</v>
      </c>
      <c r="B1849">
        <v>-88.56</v>
      </c>
      <c r="C1849">
        <v>3835</v>
      </c>
      <c r="D1849">
        <v>800000</v>
      </c>
      <c r="E1849">
        <v>580</v>
      </c>
      <c r="F1849" s="3">
        <v>608.07673519316074</v>
      </c>
    </row>
    <row r="1850" spans="1:6">
      <c r="A1850">
        <v>32</v>
      </c>
      <c r="B1850">
        <v>-88.451999999999998</v>
      </c>
      <c r="C1850">
        <v>3835</v>
      </c>
      <c r="D1850">
        <v>800000</v>
      </c>
      <c r="E1850">
        <v>615</v>
      </c>
      <c r="F1850" s="3">
        <v>611.22143385206846</v>
      </c>
    </row>
    <row r="1851" spans="1:6">
      <c r="A1851" t="s">
        <v>0</v>
      </c>
    </row>
    <row r="1852" spans="1:6">
      <c r="A1852" t="s">
        <v>0</v>
      </c>
    </row>
    <row r="1853" spans="1:6">
      <c r="A1853" t="s">
        <v>0</v>
      </c>
    </row>
    <row r="1854" spans="1:6">
      <c r="A1854" t="s">
        <v>0</v>
      </c>
    </row>
    <row r="1855" spans="1:6">
      <c r="A1855" t="s">
        <v>170</v>
      </c>
    </row>
    <row r="1856" spans="1:6">
      <c r="A1856" t="s">
        <v>2</v>
      </c>
    </row>
    <row r="1857" spans="1:10">
      <c r="A1857" t="s">
        <v>3</v>
      </c>
    </row>
    <row r="1858" spans="1:10">
      <c r="A1858" t="s">
        <v>4</v>
      </c>
    </row>
    <row r="1859" spans="1:10">
      <c r="A1859" t="s">
        <v>167</v>
      </c>
    </row>
    <row r="1860" spans="1:10">
      <c r="A1860" t="s">
        <v>171</v>
      </c>
    </row>
    <row r="1861" spans="1:10">
      <c r="A1861" t="s">
        <v>7</v>
      </c>
    </row>
    <row r="1862" spans="1:10">
      <c r="A1862" t="s">
        <v>8</v>
      </c>
    </row>
    <row r="1863" spans="1:10">
      <c r="A1863" t="s">
        <v>9</v>
      </c>
    </row>
    <row r="1864" spans="1:10">
      <c r="A1864" t="s">
        <v>10</v>
      </c>
    </row>
    <row r="1865" spans="1:10">
      <c r="A1865" t="s">
        <v>11</v>
      </c>
    </row>
    <row r="1866" spans="1:10">
      <c r="A1866" t="s">
        <v>0</v>
      </c>
    </row>
    <row r="1867" spans="1:10">
      <c r="A1867" t="s">
        <v>0</v>
      </c>
    </row>
    <row r="1868" spans="1:10">
      <c r="A1868" t="s">
        <v>38</v>
      </c>
      <c r="B1868" t="s">
        <v>17</v>
      </c>
      <c r="C1868" t="s">
        <v>20</v>
      </c>
      <c r="D1868" t="s">
        <v>37</v>
      </c>
      <c r="E1868" t="s">
        <v>36</v>
      </c>
      <c r="F1868" t="s">
        <v>57</v>
      </c>
    </row>
    <row r="1869" spans="1:10">
      <c r="A1869">
        <v>1</v>
      </c>
      <c r="B1869">
        <v>-91.947999999999993</v>
      </c>
      <c r="C1869">
        <v>4036</v>
      </c>
      <c r="D1869">
        <v>800000</v>
      </c>
      <c r="E1869">
        <v>390</v>
      </c>
      <c r="J1869" t="s">
        <v>183</v>
      </c>
    </row>
    <row r="1870" spans="1:10">
      <c r="A1870">
        <v>2</v>
      </c>
      <c r="B1870">
        <v>-91.838999999999999</v>
      </c>
      <c r="C1870">
        <v>4036</v>
      </c>
      <c r="D1870">
        <v>800000</v>
      </c>
      <c r="E1870">
        <v>468</v>
      </c>
    </row>
    <row r="1871" spans="1:10">
      <c r="A1871">
        <v>3</v>
      </c>
      <c r="B1871">
        <v>-91.724000000000004</v>
      </c>
      <c r="C1871">
        <v>4036</v>
      </c>
      <c r="D1871">
        <v>800000</v>
      </c>
      <c r="E1871">
        <v>490</v>
      </c>
      <c r="F1871" s="3"/>
    </row>
    <row r="1872" spans="1:10">
      <c r="A1872">
        <v>4</v>
      </c>
      <c r="B1872">
        <v>-91.611999999999995</v>
      </c>
      <c r="C1872">
        <v>4036</v>
      </c>
      <c r="D1872">
        <v>800000</v>
      </c>
      <c r="E1872">
        <v>493</v>
      </c>
      <c r="F1872" s="3"/>
    </row>
    <row r="1873" spans="1:6">
      <c r="A1873">
        <v>5</v>
      </c>
      <c r="B1873">
        <v>-91.5</v>
      </c>
      <c r="C1873">
        <v>4036</v>
      </c>
      <c r="D1873">
        <v>800000</v>
      </c>
      <c r="E1873">
        <v>528</v>
      </c>
      <c r="F1873" s="3"/>
    </row>
    <row r="1874" spans="1:6">
      <c r="A1874">
        <v>6</v>
      </c>
      <c r="B1874">
        <v>-91.394000000000005</v>
      </c>
      <c r="C1874">
        <v>4036</v>
      </c>
      <c r="D1874">
        <v>800000</v>
      </c>
      <c r="E1874">
        <v>503</v>
      </c>
      <c r="F1874" s="3">
        <v>531.50787052015926</v>
      </c>
    </row>
    <row r="1875" spans="1:6">
      <c r="A1875">
        <v>7</v>
      </c>
      <c r="B1875">
        <v>-91.281000000000006</v>
      </c>
      <c r="C1875">
        <v>4036</v>
      </c>
      <c r="D1875">
        <v>800000</v>
      </c>
      <c r="E1875">
        <v>539</v>
      </c>
      <c r="F1875" s="3">
        <v>536.0675083163253</v>
      </c>
    </row>
    <row r="1876" spans="1:6">
      <c r="A1876">
        <v>8</v>
      </c>
      <c r="B1876">
        <v>-91.165000000000006</v>
      </c>
      <c r="C1876">
        <v>4036</v>
      </c>
      <c r="D1876">
        <v>800000</v>
      </c>
      <c r="E1876">
        <v>574</v>
      </c>
      <c r="F1876" s="3">
        <v>542.43372896495521</v>
      </c>
    </row>
    <row r="1877" spans="1:6">
      <c r="A1877">
        <v>9</v>
      </c>
      <c r="B1877">
        <v>-91.049000000000007</v>
      </c>
      <c r="C1877">
        <v>4036</v>
      </c>
      <c r="D1877">
        <v>800000</v>
      </c>
      <c r="E1877">
        <v>548</v>
      </c>
      <c r="F1877" s="3">
        <v>552.59234645665322</v>
      </c>
    </row>
    <row r="1878" spans="1:6">
      <c r="A1878">
        <v>10</v>
      </c>
      <c r="B1878">
        <v>-90.933999999999997</v>
      </c>
      <c r="C1878">
        <v>4036</v>
      </c>
      <c r="D1878">
        <v>800000</v>
      </c>
      <c r="E1878">
        <v>618</v>
      </c>
      <c r="F1878" s="3">
        <v>569.7363331475234</v>
      </c>
    </row>
    <row r="1879" spans="1:6">
      <c r="A1879">
        <v>11</v>
      </c>
      <c r="B1879">
        <v>-90.823999999999998</v>
      </c>
      <c r="C1879">
        <v>4036</v>
      </c>
      <c r="D1879">
        <v>800000</v>
      </c>
      <c r="E1879">
        <v>572</v>
      </c>
      <c r="F1879" s="3">
        <v>596.41965859984668</v>
      </c>
    </row>
    <row r="1880" spans="1:6">
      <c r="A1880">
        <v>12</v>
      </c>
      <c r="B1880">
        <v>-90.709000000000003</v>
      </c>
      <c r="C1880">
        <v>4036</v>
      </c>
      <c r="D1880">
        <v>800000</v>
      </c>
      <c r="E1880">
        <v>623</v>
      </c>
      <c r="F1880" s="3">
        <v>637.80819690008809</v>
      </c>
    </row>
    <row r="1881" spans="1:6">
      <c r="A1881">
        <v>13</v>
      </c>
      <c r="B1881">
        <v>-90.594999999999999</v>
      </c>
      <c r="C1881">
        <v>4036</v>
      </c>
      <c r="D1881">
        <v>800000</v>
      </c>
      <c r="E1881">
        <v>673</v>
      </c>
      <c r="F1881" s="3">
        <v>691.28844113751097</v>
      </c>
    </row>
    <row r="1882" spans="1:6">
      <c r="A1882">
        <v>14</v>
      </c>
      <c r="B1882">
        <v>-90.486999999999995</v>
      </c>
      <c r="C1882">
        <v>4036</v>
      </c>
      <c r="D1882">
        <v>800000</v>
      </c>
      <c r="E1882">
        <v>791</v>
      </c>
      <c r="F1882" s="3">
        <v>746.79634631514432</v>
      </c>
    </row>
    <row r="1883" spans="1:6">
      <c r="A1883">
        <v>15</v>
      </c>
      <c r="B1883">
        <v>-90.372</v>
      </c>
      <c r="C1883">
        <v>4036</v>
      </c>
      <c r="D1883">
        <v>800000</v>
      </c>
      <c r="E1883">
        <v>783</v>
      </c>
      <c r="F1883" s="3">
        <v>798.57417069842541</v>
      </c>
    </row>
    <row r="1884" spans="1:6">
      <c r="A1884">
        <v>16</v>
      </c>
      <c r="B1884">
        <v>-90.256</v>
      </c>
      <c r="C1884">
        <v>4036</v>
      </c>
      <c r="D1884">
        <v>800000</v>
      </c>
      <c r="E1884">
        <v>833</v>
      </c>
      <c r="F1884" s="3">
        <v>828.8184461041842</v>
      </c>
    </row>
    <row r="1885" spans="1:6">
      <c r="A1885">
        <v>17</v>
      </c>
      <c r="B1885">
        <v>-90.14</v>
      </c>
      <c r="C1885">
        <v>4036</v>
      </c>
      <c r="D1885">
        <v>800000</v>
      </c>
      <c r="E1885">
        <v>820</v>
      </c>
      <c r="F1885" s="3">
        <v>827.96212227386388</v>
      </c>
    </row>
    <row r="1886" spans="1:6">
      <c r="A1886">
        <v>18</v>
      </c>
      <c r="B1886">
        <v>-90.025000000000006</v>
      </c>
      <c r="C1886">
        <v>4036</v>
      </c>
      <c r="D1886">
        <v>800000</v>
      </c>
      <c r="E1886">
        <v>798</v>
      </c>
      <c r="F1886" s="3">
        <v>797.97500198968453</v>
      </c>
    </row>
    <row r="1887" spans="1:6">
      <c r="A1887">
        <v>19</v>
      </c>
      <c r="B1887">
        <v>-89.918999999999997</v>
      </c>
      <c r="C1887">
        <v>4036</v>
      </c>
      <c r="D1887">
        <v>800000</v>
      </c>
      <c r="E1887">
        <v>768</v>
      </c>
      <c r="F1887" s="3">
        <v>754.10978391113019</v>
      </c>
    </row>
    <row r="1888" spans="1:6">
      <c r="A1888">
        <v>20</v>
      </c>
      <c r="B1888">
        <v>-89.805999999999997</v>
      </c>
      <c r="C1888">
        <v>4036</v>
      </c>
      <c r="D1888">
        <v>800000</v>
      </c>
      <c r="E1888">
        <v>693</v>
      </c>
      <c r="F1888" s="3">
        <v>703.55797943006883</v>
      </c>
    </row>
    <row r="1889" spans="1:6">
      <c r="A1889">
        <v>21</v>
      </c>
      <c r="B1889">
        <v>-89.691000000000003</v>
      </c>
      <c r="C1889">
        <v>4036</v>
      </c>
      <c r="D1889">
        <v>800000</v>
      </c>
      <c r="E1889">
        <v>647</v>
      </c>
      <c r="F1889" s="3">
        <v>659.67454970948654</v>
      </c>
    </row>
    <row r="1890" spans="1:6">
      <c r="A1890">
        <v>22</v>
      </c>
      <c r="B1890">
        <v>-89.576999999999998</v>
      </c>
      <c r="C1890">
        <v>4036</v>
      </c>
      <c r="D1890">
        <v>800000</v>
      </c>
      <c r="E1890">
        <v>652</v>
      </c>
      <c r="F1890" s="3">
        <v>629.42881632498222</v>
      </c>
    </row>
    <row r="1891" spans="1:6">
      <c r="A1891">
        <v>23</v>
      </c>
      <c r="B1891">
        <v>-89.457999999999998</v>
      </c>
      <c r="C1891">
        <v>4036</v>
      </c>
      <c r="D1891">
        <v>800000</v>
      </c>
      <c r="E1891">
        <v>601</v>
      </c>
      <c r="F1891" s="3">
        <v>611.76849411045748</v>
      </c>
    </row>
    <row r="1892" spans="1:6">
      <c r="A1892">
        <v>24</v>
      </c>
      <c r="B1892">
        <v>-89.341999999999999</v>
      </c>
      <c r="C1892">
        <v>4036</v>
      </c>
      <c r="D1892">
        <v>800000</v>
      </c>
      <c r="E1892">
        <v>629</v>
      </c>
      <c r="F1892" s="3">
        <v>604.66197084573184</v>
      </c>
    </row>
    <row r="1893" spans="1:6">
      <c r="A1893">
        <v>25</v>
      </c>
      <c r="B1893">
        <v>-89.234999999999999</v>
      </c>
      <c r="C1893">
        <v>4036</v>
      </c>
      <c r="D1893">
        <v>800000</v>
      </c>
      <c r="E1893">
        <v>592</v>
      </c>
      <c r="F1893" s="3">
        <v>603.45075367964387</v>
      </c>
    </row>
    <row r="1894" spans="1:6">
      <c r="A1894">
        <v>26</v>
      </c>
      <c r="B1894">
        <v>-89.13</v>
      </c>
      <c r="C1894">
        <v>4036</v>
      </c>
      <c r="D1894">
        <v>800000</v>
      </c>
      <c r="E1894">
        <v>576</v>
      </c>
      <c r="F1894" s="3">
        <v>604.86472065060946</v>
      </c>
    </row>
    <row r="1895" spans="1:6">
      <c r="A1895">
        <v>27</v>
      </c>
      <c r="B1895">
        <v>-89.016000000000005</v>
      </c>
      <c r="C1895">
        <v>4036</v>
      </c>
      <c r="D1895">
        <v>800000</v>
      </c>
      <c r="E1895">
        <v>606</v>
      </c>
      <c r="F1895" s="3">
        <v>607.73097562300529</v>
      </c>
    </row>
    <row r="1896" spans="1:6">
      <c r="A1896">
        <v>28</v>
      </c>
      <c r="B1896">
        <v>-88.896000000000001</v>
      </c>
      <c r="C1896">
        <v>4036</v>
      </c>
      <c r="D1896">
        <v>800000</v>
      </c>
      <c r="E1896">
        <v>589</v>
      </c>
      <c r="F1896" s="3">
        <v>611.32661822139028</v>
      </c>
    </row>
    <row r="1897" spans="1:6">
      <c r="A1897">
        <v>29</v>
      </c>
      <c r="B1897">
        <v>-88.790999999999997</v>
      </c>
      <c r="C1897">
        <v>4036</v>
      </c>
      <c r="D1897">
        <v>800000</v>
      </c>
      <c r="E1897">
        <v>619</v>
      </c>
      <c r="F1897" s="3">
        <v>614.63426603227686</v>
      </c>
    </row>
    <row r="1898" spans="1:6">
      <c r="A1898">
        <v>30</v>
      </c>
      <c r="B1898">
        <v>-88.671999999999997</v>
      </c>
      <c r="C1898">
        <v>4036</v>
      </c>
      <c r="D1898">
        <v>800000</v>
      </c>
      <c r="E1898">
        <v>599</v>
      </c>
      <c r="F1898" s="3">
        <v>618.43486756141499</v>
      </c>
    </row>
    <row r="1899" spans="1:6">
      <c r="A1899">
        <v>31</v>
      </c>
      <c r="B1899">
        <v>-88.56</v>
      </c>
      <c r="C1899">
        <v>4036</v>
      </c>
      <c r="D1899">
        <v>800000</v>
      </c>
      <c r="E1899">
        <v>687</v>
      </c>
      <c r="F1899" s="3">
        <v>622.02507750459279</v>
      </c>
    </row>
    <row r="1900" spans="1:6">
      <c r="A1900">
        <v>32</v>
      </c>
      <c r="B1900">
        <v>-88.451999999999998</v>
      </c>
      <c r="C1900">
        <v>4036</v>
      </c>
      <c r="D1900">
        <v>800000</v>
      </c>
      <c r="E1900">
        <v>620</v>
      </c>
      <c r="F1900" s="3">
        <v>625.48973756561111</v>
      </c>
    </row>
    <row r="1901" spans="1:6">
      <c r="A1901" t="s">
        <v>0</v>
      </c>
    </row>
    <row r="1902" spans="1:6">
      <c r="A1902" t="s">
        <v>0</v>
      </c>
    </row>
    <row r="1903" spans="1:6">
      <c r="A1903" t="s">
        <v>0</v>
      </c>
    </row>
    <row r="1904" spans="1:6">
      <c r="A1904" t="s">
        <v>0</v>
      </c>
    </row>
    <row r="1905" spans="1:10">
      <c r="A1905" t="s">
        <v>172</v>
      </c>
    </row>
    <row r="1906" spans="1:10">
      <c r="A1906" t="s">
        <v>2</v>
      </c>
    </row>
    <row r="1907" spans="1:10">
      <c r="A1907" t="s">
        <v>3</v>
      </c>
    </row>
    <row r="1908" spans="1:10">
      <c r="A1908" t="s">
        <v>4</v>
      </c>
    </row>
    <row r="1909" spans="1:10">
      <c r="A1909" t="s">
        <v>167</v>
      </c>
    </row>
    <row r="1910" spans="1:10">
      <c r="A1910" t="s">
        <v>173</v>
      </c>
    </row>
    <row r="1911" spans="1:10">
      <c r="A1911" t="s">
        <v>7</v>
      </c>
    </row>
    <row r="1912" spans="1:10">
      <c r="A1912" t="s">
        <v>8</v>
      </c>
    </row>
    <row r="1913" spans="1:10">
      <c r="A1913" t="s">
        <v>9</v>
      </c>
    </row>
    <row r="1914" spans="1:10">
      <c r="A1914" t="s">
        <v>10</v>
      </c>
    </row>
    <row r="1915" spans="1:10">
      <c r="A1915" t="s">
        <v>11</v>
      </c>
    </row>
    <row r="1916" spans="1:10">
      <c r="A1916" t="s">
        <v>0</v>
      </c>
    </row>
    <row r="1917" spans="1:10">
      <c r="A1917" t="s">
        <v>0</v>
      </c>
    </row>
    <row r="1918" spans="1:10">
      <c r="A1918" t="s">
        <v>38</v>
      </c>
      <c r="B1918" t="s">
        <v>17</v>
      </c>
      <c r="C1918" t="s">
        <v>20</v>
      </c>
      <c r="D1918" t="s">
        <v>37</v>
      </c>
      <c r="E1918" t="s">
        <v>36</v>
      </c>
      <c r="F1918" t="s">
        <v>57</v>
      </c>
    </row>
    <row r="1919" spans="1:10">
      <c r="A1919">
        <v>1</v>
      </c>
      <c r="B1919">
        <v>-91.947999999999993</v>
      </c>
      <c r="C1919">
        <v>4260</v>
      </c>
      <c r="D1919">
        <v>800000</v>
      </c>
      <c r="E1919">
        <v>465</v>
      </c>
      <c r="J1919" t="s">
        <v>184</v>
      </c>
    </row>
    <row r="1920" spans="1:10">
      <c r="A1920">
        <v>2</v>
      </c>
      <c r="B1920">
        <v>-91.838999999999999</v>
      </c>
      <c r="C1920">
        <v>4260</v>
      </c>
      <c r="D1920">
        <v>800000</v>
      </c>
      <c r="E1920">
        <v>486</v>
      </c>
    </row>
    <row r="1921" spans="1:6">
      <c r="A1921">
        <v>3</v>
      </c>
      <c r="B1921">
        <v>-91.724000000000004</v>
      </c>
      <c r="C1921">
        <v>4260</v>
      </c>
      <c r="D1921">
        <v>800000</v>
      </c>
      <c r="E1921">
        <v>461</v>
      </c>
      <c r="F1921" s="3"/>
    </row>
    <row r="1922" spans="1:6">
      <c r="A1922">
        <v>4</v>
      </c>
      <c r="B1922">
        <v>-91.611999999999995</v>
      </c>
      <c r="C1922">
        <v>4260</v>
      </c>
      <c r="D1922">
        <v>800000</v>
      </c>
      <c r="E1922">
        <v>450</v>
      </c>
      <c r="F1922" s="3"/>
    </row>
    <row r="1923" spans="1:6">
      <c r="A1923">
        <v>5</v>
      </c>
      <c r="B1923">
        <v>-91.5</v>
      </c>
      <c r="C1923">
        <v>4260</v>
      </c>
      <c r="D1923">
        <v>800000</v>
      </c>
      <c r="E1923">
        <v>501</v>
      </c>
      <c r="F1923" s="3"/>
    </row>
    <row r="1924" spans="1:6">
      <c r="A1924">
        <v>6</v>
      </c>
      <c r="B1924">
        <v>-91.394000000000005</v>
      </c>
      <c r="C1924">
        <v>4260</v>
      </c>
      <c r="D1924">
        <v>800000</v>
      </c>
      <c r="E1924">
        <v>522</v>
      </c>
      <c r="F1924" s="3">
        <v>516.40318159784044</v>
      </c>
    </row>
    <row r="1925" spans="1:6">
      <c r="A1925">
        <v>7</v>
      </c>
      <c r="B1925">
        <v>-91.281000000000006</v>
      </c>
      <c r="C1925">
        <v>4260</v>
      </c>
      <c r="D1925">
        <v>800000</v>
      </c>
      <c r="E1925">
        <v>483</v>
      </c>
      <c r="F1925" s="3">
        <v>521.13690873627809</v>
      </c>
    </row>
    <row r="1926" spans="1:6">
      <c r="A1926">
        <v>8</v>
      </c>
      <c r="B1926">
        <v>-91.165000000000006</v>
      </c>
      <c r="C1926">
        <v>4260</v>
      </c>
      <c r="D1926">
        <v>800000</v>
      </c>
      <c r="E1926">
        <v>548</v>
      </c>
      <c r="F1926" s="3">
        <v>526.92974600305615</v>
      </c>
    </row>
    <row r="1927" spans="1:6">
      <c r="A1927">
        <v>9</v>
      </c>
      <c r="B1927">
        <v>-91.049000000000007</v>
      </c>
      <c r="C1927">
        <v>4260</v>
      </c>
      <c r="D1927">
        <v>800000</v>
      </c>
      <c r="E1927">
        <v>547</v>
      </c>
      <c r="F1927" s="3">
        <v>534.70692293566754</v>
      </c>
    </row>
    <row r="1928" spans="1:6">
      <c r="A1928">
        <v>10</v>
      </c>
      <c r="B1928">
        <v>-90.933999999999997</v>
      </c>
      <c r="C1928">
        <v>4260</v>
      </c>
      <c r="D1928">
        <v>800000</v>
      </c>
      <c r="E1928">
        <v>537</v>
      </c>
      <c r="F1928" s="3">
        <v>546.07141861201103</v>
      </c>
    </row>
    <row r="1929" spans="1:6">
      <c r="A1929">
        <v>11</v>
      </c>
      <c r="B1929">
        <v>-90.823999999999998</v>
      </c>
      <c r="C1929">
        <v>4260</v>
      </c>
      <c r="D1929">
        <v>800000</v>
      </c>
      <c r="E1929">
        <v>588</v>
      </c>
      <c r="F1929" s="3">
        <v>562.47377750762962</v>
      </c>
    </row>
    <row r="1930" spans="1:6">
      <c r="A1930">
        <v>12</v>
      </c>
      <c r="B1930">
        <v>-90.709000000000003</v>
      </c>
      <c r="C1930">
        <v>4260</v>
      </c>
      <c r="D1930">
        <v>800000</v>
      </c>
      <c r="E1930">
        <v>589</v>
      </c>
      <c r="F1930" s="3">
        <v>587.76870553941535</v>
      </c>
    </row>
    <row r="1931" spans="1:6">
      <c r="A1931">
        <v>13</v>
      </c>
      <c r="B1931">
        <v>-90.594999999999999</v>
      </c>
      <c r="C1931">
        <v>4260</v>
      </c>
      <c r="D1931">
        <v>800000</v>
      </c>
      <c r="E1931">
        <v>645</v>
      </c>
      <c r="F1931" s="3">
        <v>622.58369457775279</v>
      </c>
    </row>
    <row r="1932" spans="1:6">
      <c r="A1932">
        <v>14</v>
      </c>
      <c r="B1932">
        <v>-90.486999999999995</v>
      </c>
      <c r="C1932">
        <v>4260</v>
      </c>
      <c r="D1932">
        <v>800000</v>
      </c>
      <c r="E1932">
        <v>618</v>
      </c>
      <c r="F1932" s="3">
        <v>663.91873178889648</v>
      </c>
    </row>
    <row r="1933" spans="1:6">
      <c r="A1933">
        <v>15</v>
      </c>
      <c r="B1933">
        <v>-90.372</v>
      </c>
      <c r="C1933">
        <v>4260</v>
      </c>
      <c r="D1933">
        <v>800000</v>
      </c>
      <c r="E1933">
        <v>711</v>
      </c>
      <c r="F1933" s="3">
        <v>713.02850804173715</v>
      </c>
    </row>
    <row r="1934" spans="1:6">
      <c r="A1934">
        <v>16</v>
      </c>
      <c r="B1934">
        <v>-90.256</v>
      </c>
      <c r="C1934">
        <v>4260</v>
      </c>
      <c r="D1934">
        <v>800000</v>
      </c>
      <c r="E1934">
        <v>794</v>
      </c>
      <c r="F1934" s="3">
        <v>760.48419537596487</v>
      </c>
    </row>
    <row r="1935" spans="1:6">
      <c r="A1935">
        <v>17</v>
      </c>
      <c r="B1935">
        <v>-90.14</v>
      </c>
      <c r="C1935">
        <v>4260</v>
      </c>
      <c r="D1935">
        <v>800000</v>
      </c>
      <c r="E1935">
        <v>795</v>
      </c>
      <c r="F1935" s="3">
        <v>796.50798829575251</v>
      </c>
    </row>
    <row r="1936" spans="1:6">
      <c r="A1936">
        <v>18</v>
      </c>
      <c r="B1936">
        <v>-90.025000000000006</v>
      </c>
      <c r="C1936">
        <v>4260</v>
      </c>
      <c r="D1936">
        <v>800000</v>
      </c>
      <c r="E1936">
        <v>800</v>
      </c>
      <c r="F1936" s="3">
        <v>813.10950473906723</v>
      </c>
    </row>
    <row r="1937" spans="1:6">
      <c r="A1937">
        <v>19</v>
      </c>
      <c r="B1937">
        <v>-89.918999999999997</v>
      </c>
      <c r="C1937">
        <v>4260</v>
      </c>
      <c r="D1937">
        <v>800000</v>
      </c>
      <c r="E1937">
        <v>783</v>
      </c>
      <c r="F1937" s="3">
        <v>808.63320991937405</v>
      </c>
    </row>
    <row r="1938" spans="1:6">
      <c r="A1938">
        <v>20</v>
      </c>
      <c r="B1938">
        <v>-89.805999999999997</v>
      </c>
      <c r="C1938">
        <v>4260</v>
      </c>
      <c r="D1938">
        <v>800000</v>
      </c>
      <c r="E1938">
        <v>846</v>
      </c>
      <c r="F1938" s="3">
        <v>785.11089435654424</v>
      </c>
    </row>
    <row r="1939" spans="1:6">
      <c r="A1939">
        <v>21</v>
      </c>
      <c r="B1939">
        <v>-89.691000000000003</v>
      </c>
      <c r="C1939">
        <v>4260</v>
      </c>
      <c r="D1939">
        <v>800000</v>
      </c>
      <c r="E1939">
        <v>719</v>
      </c>
      <c r="F1939" s="3">
        <v>748.15639897357494</v>
      </c>
    </row>
    <row r="1940" spans="1:6">
      <c r="A1940">
        <v>22</v>
      </c>
      <c r="B1940">
        <v>-89.576999999999998</v>
      </c>
      <c r="C1940">
        <v>4260</v>
      </c>
      <c r="D1940">
        <v>800000</v>
      </c>
      <c r="E1940">
        <v>722</v>
      </c>
      <c r="F1940" s="3">
        <v>707.49907250251113</v>
      </c>
    </row>
    <row r="1941" spans="1:6">
      <c r="A1941">
        <v>23</v>
      </c>
      <c r="B1941">
        <v>-89.457999999999998</v>
      </c>
      <c r="C1941">
        <v>4260</v>
      </c>
      <c r="D1941">
        <v>800000</v>
      </c>
      <c r="E1941">
        <v>658</v>
      </c>
      <c r="F1941" s="3">
        <v>669.22448292210981</v>
      </c>
    </row>
    <row r="1942" spans="1:6">
      <c r="A1942">
        <v>24</v>
      </c>
      <c r="B1942">
        <v>-89.341999999999999</v>
      </c>
      <c r="C1942">
        <v>4260</v>
      </c>
      <c r="D1942">
        <v>800000</v>
      </c>
      <c r="E1942">
        <v>618</v>
      </c>
      <c r="F1942" s="3">
        <v>640.93719118633555</v>
      </c>
    </row>
    <row r="1943" spans="1:6">
      <c r="A1943">
        <v>25</v>
      </c>
      <c r="B1943">
        <v>-89.234999999999999</v>
      </c>
      <c r="C1943">
        <v>4260</v>
      </c>
      <c r="D1943">
        <v>800000</v>
      </c>
      <c r="E1943">
        <v>661</v>
      </c>
      <c r="F1943" s="3">
        <v>623.82358707827541</v>
      </c>
    </row>
    <row r="1944" spans="1:6">
      <c r="A1944">
        <v>26</v>
      </c>
      <c r="B1944">
        <v>-89.13</v>
      </c>
      <c r="C1944">
        <v>4260</v>
      </c>
      <c r="D1944">
        <v>800000</v>
      </c>
      <c r="E1944">
        <v>605</v>
      </c>
      <c r="F1944" s="3">
        <v>614.3796061773387</v>
      </c>
    </row>
    <row r="1945" spans="1:6">
      <c r="A1945">
        <v>27</v>
      </c>
      <c r="B1945">
        <v>-89.016000000000005</v>
      </c>
      <c r="C1945">
        <v>4260</v>
      </c>
      <c r="D1945">
        <v>800000</v>
      </c>
      <c r="E1945">
        <v>606</v>
      </c>
      <c r="F1945" s="3">
        <v>610.24141012950759</v>
      </c>
    </row>
    <row r="1946" spans="1:6">
      <c r="A1946">
        <v>28</v>
      </c>
      <c r="B1946">
        <v>-88.896000000000001</v>
      </c>
      <c r="C1946">
        <v>4260</v>
      </c>
      <c r="D1946">
        <v>800000</v>
      </c>
      <c r="E1946">
        <v>619</v>
      </c>
      <c r="F1946" s="3">
        <v>610.26484522529427</v>
      </c>
    </row>
    <row r="1947" spans="1:6">
      <c r="A1947">
        <v>29</v>
      </c>
      <c r="B1947">
        <v>-88.790999999999997</v>
      </c>
      <c r="C1947">
        <v>4260</v>
      </c>
      <c r="D1947">
        <v>800000</v>
      </c>
      <c r="E1947">
        <v>594</v>
      </c>
      <c r="F1947" s="3">
        <v>612.34561814168683</v>
      </c>
    </row>
    <row r="1948" spans="1:6">
      <c r="A1948">
        <v>30</v>
      </c>
      <c r="B1948">
        <v>-88.671999999999997</v>
      </c>
      <c r="C1948">
        <v>4260</v>
      </c>
      <c r="D1948">
        <v>800000</v>
      </c>
      <c r="E1948">
        <v>607</v>
      </c>
      <c r="F1948" s="3">
        <v>615.84727007925562</v>
      </c>
    </row>
    <row r="1949" spans="1:6">
      <c r="A1949">
        <v>31</v>
      </c>
      <c r="B1949">
        <v>-88.56</v>
      </c>
      <c r="C1949">
        <v>4260</v>
      </c>
      <c r="D1949">
        <v>800000</v>
      </c>
      <c r="E1949">
        <v>647</v>
      </c>
      <c r="F1949" s="3">
        <v>619.64201107270947</v>
      </c>
    </row>
    <row r="1950" spans="1:6">
      <c r="A1950">
        <v>32</v>
      </c>
      <c r="B1950">
        <v>-88.451999999999998</v>
      </c>
      <c r="C1950">
        <v>4260</v>
      </c>
      <c r="D1950">
        <v>800000</v>
      </c>
      <c r="E1950">
        <v>616</v>
      </c>
      <c r="F1950" s="3">
        <v>623.48364053005548</v>
      </c>
    </row>
    <row r="1951" spans="1:6">
      <c r="A1951" t="s">
        <v>0</v>
      </c>
    </row>
    <row r="1952" spans="1:6">
      <c r="A1952" t="s">
        <v>0</v>
      </c>
    </row>
    <row r="1953" spans="1:6">
      <c r="A1953" t="s">
        <v>0</v>
      </c>
    </row>
    <row r="1954" spans="1:6">
      <c r="A1954" t="s">
        <v>0</v>
      </c>
    </row>
    <row r="1955" spans="1:6">
      <c r="A1955" t="s">
        <v>185</v>
      </c>
    </row>
    <row r="1956" spans="1:6">
      <c r="A1956" t="s">
        <v>2</v>
      </c>
    </row>
    <row r="1957" spans="1:6">
      <c r="A1957" t="s">
        <v>3</v>
      </c>
    </row>
    <row r="1958" spans="1:6">
      <c r="A1958" t="s">
        <v>4</v>
      </c>
    </row>
    <row r="1959" spans="1:6">
      <c r="A1959" t="s">
        <v>167</v>
      </c>
    </row>
    <row r="1960" spans="1:6">
      <c r="A1960" t="s">
        <v>186</v>
      </c>
    </row>
    <row r="1961" spans="1:6">
      <c r="A1961" t="s">
        <v>7</v>
      </c>
    </row>
    <row r="1962" spans="1:6">
      <c r="A1962" t="s">
        <v>8</v>
      </c>
    </row>
    <row r="1963" spans="1:6">
      <c r="A1963" t="s">
        <v>9</v>
      </c>
    </row>
    <row r="1964" spans="1:6">
      <c r="A1964" t="s">
        <v>10</v>
      </c>
    </row>
    <row r="1965" spans="1:6">
      <c r="A1965" t="s">
        <v>11</v>
      </c>
    </row>
    <row r="1966" spans="1:6">
      <c r="A1966" t="s">
        <v>0</v>
      </c>
    </row>
    <row r="1967" spans="1:6">
      <c r="A1967" t="s">
        <v>0</v>
      </c>
    </row>
    <row r="1968" spans="1:6">
      <c r="A1968" t="s">
        <v>38</v>
      </c>
      <c r="B1968" t="s">
        <v>17</v>
      </c>
      <c r="C1968" t="s">
        <v>20</v>
      </c>
      <c r="D1968" t="s">
        <v>37</v>
      </c>
      <c r="E1968" t="s">
        <v>36</v>
      </c>
      <c r="F1968" t="s">
        <v>57</v>
      </c>
    </row>
    <row r="1969" spans="1:10">
      <c r="A1969">
        <v>1</v>
      </c>
      <c r="B1969">
        <v>-91.947999999999993</v>
      </c>
      <c r="C1969">
        <v>4250</v>
      </c>
      <c r="D1969">
        <v>800000</v>
      </c>
      <c r="E1969">
        <v>427</v>
      </c>
      <c r="F1969" s="3"/>
      <c r="J1969" t="s">
        <v>207</v>
      </c>
    </row>
    <row r="1970" spans="1:10">
      <c r="A1970">
        <v>2</v>
      </c>
      <c r="B1970">
        <v>-91.838999999999999</v>
      </c>
      <c r="C1970">
        <v>4250</v>
      </c>
      <c r="D1970">
        <v>800000</v>
      </c>
      <c r="E1970">
        <v>398</v>
      </c>
      <c r="F1970" s="3"/>
    </row>
    <row r="1971" spans="1:10">
      <c r="A1971">
        <v>3</v>
      </c>
      <c r="B1971">
        <v>-91.724000000000004</v>
      </c>
      <c r="C1971">
        <v>4250</v>
      </c>
      <c r="D1971">
        <v>800000</v>
      </c>
      <c r="E1971">
        <v>449</v>
      </c>
      <c r="F1971" s="3"/>
    </row>
    <row r="1972" spans="1:10">
      <c r="A1972">
        <v>4</v>
      </c>
      <c r="B1972">
        <v>-91.611999999999995</v>
      </c>
      <c r="C1972">
        <v>4250</v>
      </c>
      <c r="D1972">
        <v>800000</v>
      </c>
      <c r="E1972">
        <v>476</v>
      </c>
      <c r="F1972" s="3"/>
    </row>
    <row r="1973" spans="1:10">
      <c r="A1973">
        <v>5</v>
      </c>
      <c r="B1973">
        <v>-91.5</v>
      </c>
      <c r="C1973">
        <v>4250</v>
      </c>
      <c r="D1973">
        <v>800000</v>
      </c>
      <c r="E1973">
        <v>493</v>
      </c>
      <c r="F1973" s="3"/>
    </row>
    <row r="1974" spans="1:10">
      <c r="A1974">
        <v>6</v>
      </c>
      <c r="B1974">
        <v>-91.394000000000005</v>
      </c>
      <c r="C1974">
        <v>4250</v>
      </c>
      <c r="D1974">
        <v>800000</v>
      </c>
      <c r="E1974">
        <v>558</v>
      </c>
      <c r="F1974" s="3">
        <v>544.99509530827356</v>
      </c>
    </row>
    <row r="1975" spans="1:10">
      <c r="A1975">
        <v>7</v>
      </c>
      <c r="B1975">
        <v>-91.281000000000006</v>
      </c>
      <c r="C1975">
        <v>4250</v>
      </c>
      <c r="D1975">
        <v>800000</v>
      </c>
      <c r="E1975">
        <v>516</v>
      </c>
      <c r="F1975" s="3">
        <v>548.2825684725367</v>
      </c>
    </row>
    <row r="1976" spans="1:10">
      <c r="A1976">
        <v>8</v>
      </c>
      <c r="B1976">
        <v>-91.165000000000006</v>
      </c>
      <c r="C1976">
        <v>4250</v>
      </c>
      <c r="D1976">
        <v>800000</v>
      </c>
      <c r="E1976">
        <v>569</v>
      </c>
      <c r="F1976" s="3">
        <v>552.33517901198331</v>
      </c>
    </row>
    <row r="1977" spans="1:10">
      <c r="A1977">
        <v>9</v>
      </c>
      <c r="B1977">
        <v>-91.049000000000007</v>
      </c>
      <c r="C1977">
        <v>4250</v>
      </c>
      <c r="D1977">
        <v>800000</v>
      </c>
      <c r="E1977">
        <v>545</v>
      </c>
      <c r="F1977" s="3">
        <v>557.84104712711269</v>
      </c>
    </row>
    <row r="1978" spans="1:10">
      <c r="A1978">
        <v>10</v>
      </c>
      <c r="B1978">
        <v>-90.933999999999997</v>
      </c>
      <c r="C1978">
        <v>4250</v>
      </c>
      <c r="D1978">
        <v>800000</v>
      </c>
      <c r="E1978">
        <v>601</v>
      </c>
      <c r="F1978" s="3">
        <v>565.99907401663575</v>
      </c>
    </row>
    <row r="1979" spans="1:10">
      <c r="A1979">
        <v>11</v>
      </c>
      <c r="B1979">
        <v>-90.823999999999998</v>
      </c>
      <c r="C1979">
        <v>4250</v>
      </c>
      <c r="D1979">
        <v>800000</v>
      </c>
      <c r="E1979">
        <v>561</v>
      </c>
      <c r="F1979" s="3">
        <v>577.92577743258244</v>
      </c>
    </row>
    <row r="1980" spans="1:10">
      <c r="A1980">
        <v>12</v>
      </c>
      <c r="B1980">
        <v>-90.709000000000003</v>
      </c>
      <c r="C1980">
        <v>4250</v>
      </c>
      <c r="D1980">
        <v>800000</v>
      </c>
      <c r="E1980">
        <v>597</v>
      </c>
      <c r="F1980" s="3">
        <v>596.52759669782324</v>
      </c>
    </row>
    <row r="1981" spans="1:10">
      <c r="A1981">
        <v>13</v>
      </c>
      <c r="B1981">
        <v>-90.594999999999999</v>
      </c>
      <c r="C1981">
        <v>4250</v>
      </c>
      <c r="D1981">
        <v>800000</v>
      </c>
      <c r="E1981">
        <v>631</v>
      </c>
      <c r="F1981" s="3">
        <v>622.38875819810266</v>
      </c>
    </row>
    <row r="1982" spans="1:10">
      <c r="A1982">
        <v>14</v>
      </c>
      <c r="B1982">
        <v>-90.486999999999995</v>
      </c>
      <c r="C1982">
        <v>4250</v>
      </c>
      <c r="D1982">
        <v>800000</v>
      </c>
      <c r="E1982">
        <v>630</v>
      </c>
      <c r="F1982" s="3">
        <v>653.36762600997679</v>
      </c>
    </row>
    <row r="1983" spans="1:10">
      <c r="A1983">
        <v>15</v>
      </c>
      <c r="B1983">
        <v>-90.372</v>
      </c>
      <c r="C1983">
        <v>4250</v>
      </c>
      <c r="D1983">
        <v>800000</v>
      </c>
      <c r="E1983">
        <v>705</v>
      </c>
      <c r="F1983" s="3">
        <v>690.49771057649207</v>
      </c>
    </row>
    <row r="1984" spans="1:10">
      <c r="A1984">
        <v>16</v>
      </c>
      <c r="B1984">
        <v>-90.256</v>
      </c>
      <c r="C1984">
        <v>4250</v>
      </c>
      <c r="D1984">
        <v>800000</v>
      </c>
      <c r="E1984">
        <v>703</v>
      </c>
      <c r="F1984" s="3">
        <v>726.73119031283147</v>
      </c>
    </row>
    <row r="1985" spans="1:6">
      <c r="A1985">
        <v>17</v>
      </c>
      <c r="B1985">
        <v>-90.14</v>
      </c>
      <c r="C1985">
        <v>4250</v>
      </c>
      <c r="D1985">
        <v>800000</v>
      </c>
      <c r="E1985">
        <v>765</v>
      </c>
      <c r="F1985" s="3">
        <v>754.59959803166532</v>
      </c>
    </row>
    <row r="1986" spans="1:6">
      <c r="A1986">
        <v>18</v>
      </c>
      <c r="B1986">
        <v>-90.025000000000006</v>
      </c>
      <c r="C1986">
        <v>4250</v>
      </c>
      <c r="D1986">
        <v>800000</v>
      </c>
      <c r="E1986">
        <v>807</v>
      </c>
      <c r="F1986" s="3">
        <v>767.84851089216397</v>
      </c>
    </row>
    <row r="1987" spans="1:6">
      <c r="A1987">
        <v>19</v>
      </c>
      <c r="B1987">
        <v>-89.918999999999997</v>
      </c>
      <c r="C1987">
        <v>4250</v>
      </c>
      <c r="D1987">
        <v>800000</v>
      </c>
      <c r="E1987">
        <v>754</v>
      </c>
      <c r="F1987" s="3">
        <v>764.94692337206618</v>
      </c>
    </row>
    <row r="1988" spans="1:6">
      <c r="A1988">
        <v>20</v>
      </c>
      <c r="B1988">
        <v>-89.805999999999997</v>
      </c>
      <c r="C1988">
        <v>4250</v>
      </c>
      <c r="D1988">
        <v>800000</v>
      </c>
      <c r="E1988">
        <v>770</v>
      </c>
      <c r="F1988" s="3">
        <v>747.32268739941583</v>
      </c>
    </row>
    <row r="1989" spans="1:6">
      <c r="A1989">
        <v>21</v>
      </c>
      <c r="B1989">
        <v>-89.691000000000003</v>
      </c>
      <c r="C1989">
        <v>4250</v>
      </c>
      <c r="D1989">
        <v>800000</v>
      </c>
      <c r="E1989">
        <v>671</v>
      </c>
      <c r="F1989" s="3">
        <v>719.10114427550525</v>
      </c>
    </row>
    <row r="1990" spans="1:6">
      <c r="A1990">
        <v>22</v>
      </c>
      <c r="B1990">
        <v>-89.576999999999998</v>
      </c>
      <c r="C1990">
        <v>4250</v>
      </c>
      <c r="D1990">
        <v>800000</v>
      </c>
      <c r="E1990">
        <v>665</v>
      </c>
      <c r="F1990" s="3">
        <v>687.71301977493704</v>
      </c>
    </row>
    <row r="1991" spans="1:6">
      <c r="A1991">
        <v>23</v>
      </c>
      <c r="B1991">
        <v>-89.457999999999998</v>
      </c>
      <c r="C1991">
        <v>4250</v>
      </c>
      <c r="D1991">
        <v>800000</v>
      </c>
      <c r="E1991">
        <v>676</v>
      </c>
      <c r="F1991" s="3">
        <v>657.88496397216738</v>
      </c>
    </row>
    <row r="1992" spans="1:6">
      <c r="A1992">
        <v>24</v>
      </c>
      <c r="B1992">
        <v>-89.341999999999999</v>
      </c>
      <c r="C1992">
        <v>4250</v>
      </c>
      <c r="D1992">
        <v>800000</v>
      </c>
      <c r="E1992">
        <v>670</v>
      </c>
      <c r="F1992" s="3">
        <v>635.6075122375828</v>
      </c>
    </row>
    <row r="1993" spans="1:6">
      <c r="A1993">
        <v>25</v>
      </c>
      <c r="B1993">
        <v>-89.234999999999999</v>
      </c>
      <c r="C1993">
        <v>4250</v>
      </c>
      <c r="D1993">
        <v>800000</v>
      </c>
      <c r="E1993">
        <v>620</v>
      </c>
      <c r="F1993" s="3">
        <v>621.93808276945572</v>
      </c>
    </row>
    <row r="1994" spans="1:6">
      <c r="A1994">
        <v>26</v>
      </c>
      <c r="B1994">
        <v>-89.13</v>
      </c>
      <c r="C1994">
        <v>4250</v>
      </c>
      <c r="D1994">
        <v>800000</v>
      </c>
      <c r="E1994">
        <v>643</v>
      </c>
      <c r="F1994" s="3">
        <v>614.20621652108298</v>
      </c>
    </row>
    <row r="1995" spans="1:6">
      <c r="A1995">
        <v>27</v>
      </c>
      <c r="B1995">
        <v>-89.016000000000005</v>
      </c>
      <c r="C1995">
        <v>4250</v>
      </c>
      <c r="D1995">
        <v>800000</v>
      </c>
      <c r="E1995">
        <v>608</v>
      </c>
      <c r="F1995" s="3">
        <v>610.56930194443646</v>
      </c>
    </row>
    <row r="1996" spans="1:6">
      <c r="A1996">
        <v>28</v>
      </c>
      <c r="B1996">
        <v>-88.896000000000001</v>
      </c>
      <c r="C1996">
        <v>4250</v>
      </c>
      <c r="D1996">
        <v>800000</v>
      </c>
      <c r="E1996">
        <v>612</v>
      </c>
      <c r="F1996" s="3">
        <v>610.16578068799708</v>
      </c>
    </row>
    <row r="1997" spans="1:6">
      <c r="A1997">
        <v>29</v>
      </c>
      <c r="B1997">
        <v>-88.790999999999997</v>
      </c>
      <c r="C1997">
        <v>4250</v>
      </c>
      <c r="D1997">
        <v>800000</v>
      </c>
      <c r="E1997">
        <v>627</v>
      </c>
      <c r="F1997" s="3">
        <v>611.43092073314131</v>
      </c>
    </row>
    <row r="1998" spans="1:6">
      <c r="A1998">
        <v>30</v>
      </c>
      <c r="B1998">
        <v>-88.671999999999997</v>
      </c>
      <c r="C1998">
        <v>4250</v>
      </c>
      <c r="D1998">
        <v>800000</v>
      </c>
      <c r="E1998">
        <v>597</v>
      </c>
      <c r="F1998" s="3">
        <v>613.76624026248976</v>
      </c>
    </row>
    <row r="1999" spans="1:6">
      <c r="A1999">
        <v>31</v>
      </c>
      <c r="B1999">
        <v>-88.56</v>
      </c>
      <c r="C1999">
        <v>4250</v>
      </c>
      <c r="D1999">
        <v>800000</v>
      </c>
      <c r="E1999">
        <v>567</v>
      </c>
      <c r="F1999" s="3">
        <v>616.35889318411841</v>
      </c>
    </row>
    <row r="2000" spans="1:6">
      <c r="A2000">
        <v>32</v>
      </c>
      <c r="B2000">
        <v>-88.451999999999998</v>
      </c>
      <c r="C2000">
        <v>4250</v>
      </c>
      <c r="D2000">
        <v>800000</v>
      </c>
      <c r="E2000">
        <v>646</v>
      </c>
      <c r="F2000" s="3">
        <v>619.00363059741983</v>
      </c>
    </row>
    <row r="2001" spans="1:1">
      <c r="A2001" t="s">
        <v>0</v>
      </c>
    </row>
    <row r="2002" spans="1:1">
      <c r="A2002" t="s">
        <v>0</v>
      </c>
    </row>
    <row r="2003" spans="1:1">
      <c r="A2003" t="s">
        <v>0</v>
      </c>
    </row>
    <row r="2004" spans="1:1">
      <c r="A2004" t="s">
        <v>0</v>
      </c>
    </row>
    <row r="2005" spans="1:1">
      <c r="A2005" t="s">
        <v>187</v>
      </c>
    </row>
    <row r="2006" spans="1:1">
      <c r="A2006" t="s">
        <v>2</v>
      </c>
    </row>
    <row r="2007" spans="1:1">
      <c r="A2007" t="s">
        <v>3</v>
      </c>
    </row>
    <row r="2008" spans="1:1">
      <c r="A2008" t="s">
        <v>4</v>
      </c>
    </row>
    <row r="2009" spans="1:1">
      <c r="A2009" t="s">
        <v>167</v>
      </c>
    </row>
    <row r="2010" spans="1:1">
      <c r="A2010" t="s">
        <v>188</v>
      </c>
    </row>
    <row r="2011" spans="1:1">
      <c r="A2011" t="s">
        <v>7</v>
      </c>
    </row>
    <row r="2012" spans="1:1">
      <c r="A2012" t="s">
        <v>8</v>
      </c>
    </row>
    <row r="2013" spans="1:1">
      <c r="A2013" t="s">
        <v>9</v>
      </c>
    </row>
    <row r="2014" spans="1:1">
      <c r="A2014" t="s">
        <v>10</v>
      </c>
    </row>
    <row r="2015" spans="1:1">
      <c r="A2015" t="s">
        <v>11</v>
      </c>
    </row>
    <row r="2016" spans="1:1">
      <c r="A2016" t="s">
        <v>0</v>
      </c>
    </row>
    <row r="2017" spans="1:10">
      <c r="A2017" t="s">
        <v>0</v>
      </c>
    </row>
    <row r="2018" spans="1:10">
      <c r="A2018" t="s">
        <v>38</v>
      </c>
      <c r="B2018" t="s">
        <v>17</v>
      </c>
      <c r="C2018" t="s">
        <v>20</v>
      </c>
      <c r="D2018" t="s">
        <v>37</v>
      </c>
      <c r="E2018" t="s">
        <v>36</v>
      </c>
      <c r="F2018" t="s">
        <v>57</v>
      </c>
    </row>
    <row r="2019" spans="1:10">
      <c r="A2019">
        <v>1</v>
      </c>
      <c r="B2019">
        <v>-91.947999999999993</v>
      </c>
      <c r="C2019">
        <v>4265</v>
      </c>
      <c r="D2019">
        <v>800000</v>
      </c>
      <c r="E2019">
        <v>434</v>
      </c>
      <c r="F2019" s="3"/>
      <c r="J2019" t="s">
        <v>208</v>
      </c>
    </row>
    <row r="2020" spans="1:10">
      <c r="A2020">
        <v>2</v>
      </c>
      <c r="B2020">
        <v>-91.838999999999999</v>
      </c>
      <c r="C2020">
        <v>4265</v>
      </c>
      <c r="D2020">
        <v>800000</v>
      </c>
      <c r="E2020">
        <v>447</v>
      </c>
      <c r="F2020" s="3"/>
    </row>
    <row r="2021" spans="1:10">
      <c r="A2021">
        <v>3</v>
      </c>
      <c r="B2021">
        <v>-91.724000000000004</v>
      </c>
      <c r="C2021">
        <v>4265</v>
      </c>
      <c r="D2021">
        <v>800000</v>
      </c>
      <c r="E2021">
        <v>464</v>
      </c>
      <c r="F2021" s="3"/>
    </row>
    <row r="2022" spans="1:10">
      <c r="A2022">
        <v>4</v>
      </c>
      <c r="B2022">
        <v>-91.611999999999995</v>
      </c>
      <c r="C2022">
        <v>4265</v>
      </c>
      <c r="D2022">
        <v>800000</v>
      </c>
      <c r="E2022">
        <v>497</v>
      </c>
      <c r="F2022" s="3"/>
    </row>
    <row r="2023" spans="1:10">
      <c r="A2023">
        <v>5</v>
      </c>
      <c r="B2023">
        <v>-91.5</v>
      </c>
      <c r="C2023">
        <v>4265</v>
      </c>
      <c r="D2023">
        <v>800000</v>
      </c>
      <c r="E2023">
        <v>515</v>
      </c>
      <c r="F2023" s="3"/>
    </row>
    <row r="2024" spans="1:10">
      <c r="A2024">
        <v>6</v>
      </c>
      <c r="B2024">
        <v>-91.394000000000005</v>
      </c>
      <c r="C2024">
        <v>4265</v>
      </c>
      <c r="D2024">
        <v>800000</v>
      </c>
      <c r="E2024">
        <v>533</v>
      </c>
      <c r="F2024" s="3">
        <v>516.84960990366869</v>
      </c>
    </row>
    <row r="2025" spans="1:10">
      <c r="A2025">
        <v>7</v>
      </c>
      <c r="B2025">
        <v>-91.281000000000006</v>
      </c>
      <c r="C2025">
        <v>4265</v>
      </c>
      <c r="D2025">
        <v>800000</v>
      </c>
      <c r="E2025">
        <v>524</v>
      </c>
      <c r="F2025" s="3">
        <v>527.03992728988396</v>
      </c>
    </row>
    <row r="2026" spans="1:10">
      <c r="A2026">
        <v>8</v>
      </c>
      <c r="B2026">
        <v>-91.165000000000006</v>
      </c>
      <c r="C2026">
        <v>4265</v>
      </c>
      <c r="D2026">
        <v>800000</v>
      </c>
      <c r="E2026">
        <v>512</v>
      </c>
      <c r="F2026" s="3">
        <v>539.92322349150197</v>
      </c>
    </row>
    <row r="2027" spans="1:10">
      <c r="A2027">
        <v>9</v>
      </c>
      <c r="B2027">
        <v>-91.049000000000007</v>
      </c>
      <c r="C2027">
        <v>4265</v>
      </c>
      <c r="D2027">
        <v>800000</v>
      </c>
      <c r="E2027">
        <v>551</v>
      </c>
      <c r="F2027" s="3">
        <v>555.52424815071436</v>
      </c>
    </row>
    <row r="2028" spans="1:10">
      <c r="A2028">
        <v>10</v>
      </c>
      <c r="B2028">
        <v>-90.933999999999997</v>
      </c>
      <c r="C2028">
        <v>4265</v>
      </c>
      <c r="D2028">
        <v>800000</v>
      </c>
      <c r="E2028">
        <v>593</v>
      </c>
      <c r="F2028" s="3">
        <v>573.6459610845651</v>
      </c>
    </row>
    <row r="2029" spans="1:10">
      <c r="A2029">
        <v>11</v>
      </c>
      <c r="B2029">
        <v>-90.823999999999998</v>
      </c>
      <c r="C2029">
        <v>4265</v>
      </c>
      <c r="D2029">
        <v>800000</v>
      </c>
      <c r="E2029">
        <v>615</v>
      </c>
      <c r="F2029" s="3">
        <v>593.06047599942144</v>
      </c>
    </row>
    <row r="2030" spans="1:10">
      <c r="A2030">
        <v>12</v>
      </c>
      <c r="B2030">
        <v>-90.709000000000003</v>
      </c>
      <c r="C2030">
        <v>4265</v>
      </c>
      <c r="D2030">
        <v>800000</v>
      </c>
      <c r="E2030">
        <v>607</v>
      </c>
      <c r="F2030" s="3">
        <v>614.68009898709738</v>
      </c>
    </row>
    <row r="2031" spans="1:10">
      <c r="A2031">
        <v>13</v>
      </c>
      <c r="B2031">
        <v>-90.594999999999999</v>
      </c>
      <c r="C2031">
        <v>4265</v>
      </c>
      <c r="D2031">
        <v>800000</v>
      </c>
      <c r="E2031">
        <v>585</v>
      </c>
      <c r="F2031" s="3">
        <v>636.1682936922482</v>
      </c>
    </row>
    <row r="2032" spans="1:10">
      <c r="A2032">
        <v>14</v>
      </c>
      <c r="B2032">
        <v>-90.486999999999995</v>
      </c>
      <c r="C2032">
        <v>4265</v>
      </c>
      <c r="D2032">
        <v>800000</v>
      </c>
      <c r="E2032">
        <v>653</v>
      </c>
      <c r="F2032" s="3">
        <v>655.14378230515035</v>
      </c>
    </row>
    <row r="2033" spans="1:6">
      <c r="A2033">
        <v>15</v>
      </c>
      <c r="B2033">
        <v>-90.372</v>
      </c>
      <c r="C2033">
        <v>4265</v>
      </c>
      <c r="D2033">
        <v>800000</v>
      </c>
      <c r="E2033">
        <v>727</v>
      </c>
      <c r="F2033" s="3">
        <v>672.25823428168178</v>
      </c>
    </row>
    <row r="2034" spans="1:6">
      <c r="A2034">
        <v>16</v>
      </c>
      <c r="B2034">
        <v>-90.256</v>
      </c>
      <c r="C2034">
        <v>4265</v>
      </c>
      <c r="D2034">
        <v>800000</v>
      </c>
      <c r="E2034">
        <v>701</v>
      </c>
      <c r="F2034" s="3">
        <v>684.79231831032678</v>
      </c>
    </row>
    <row r="2035" spans="1:6">
      <c r="A2035">
        <v>17</v>
      </c>
      <c r="B2035">
        <v>-90.14</v>
      </c>
      <c r="C2035">
        <v>4265</v>
      </c>
      <c r="D2035">
        <v>800000</v>
      </c>
      <c r="E2035">
        <v>696</v>
      </c>
      <c r="F2035" s="3">
        <v>691.52057972182808</v>
      </c>
    </row>
    <row r="2036" spans="1:6">
      <c r="A2036">
        <v>18</v>
      </c>
      <c r="B2036">
        <v>-90.025000000000006</v>
      </c>
      <c r="C2036">
        <v>4265</v>
      </c>
      <c r="D2036">
        <v>800000</v>
      </c>
      <c r="E2036">
        <v>685</v>
      </c>
      <c r="F2036" s="3">
        <v>692.10965228777161</v>
      </c>
    </row>
    <row r="2037" spans="1:6">
      <c r="A2037">
        <v>19</v>
      </c>
      <c r="B2037">
        <v>-89.918999999999997</v>
      </c>
      <c r="C2037">
        <v>4265</v>
      </c>
      <c r="D2037">
        <v>800000</v>
      </c>
      <c r="E2037">
        <v>657</v>
      </c>
      <c r="F2037" s="3">
        <v>687.63297689834883</v>
      </c>
    </row>
    <row r="2038" spans="1:6">
      <c r="A2038">
        <v>20</v>
      </c>
      <c r="B2038">
        <v>-89.805999999999997</v>
      </c>
      <c r="C2038">
        <v>4265</v>
      </c>
      <c r="D2038">
        <v>800000</v>
      </c>
      <c r="E2038">
        <v>691</v>
      </c>
      <c r="F2038" s="3">
        <v>678.51640333152568</v>
      </c>
    </row>
    <row r="2039" spans="1:6">
      <c r="A2039">
        <v>21</v>
      </c>
      <c r="B2039">
        <v>-89.691000000000003</v>
      </c>
      <c r="C2039">
        <v>4265</v>
      </c>
      <c r="D2039">
        <v>800000</v>
      </c>
      <c r="E2039">
        <v>673</v>
      </c>
      <c r="F2039" s="3">
        <v>666.09111308813419</v>
      </c>
    </row>
    <row r="2040" spans="1:6">
      <c r="A2040">
        <v>22</v>
      </c>
      <c r="B2040">
        <v>-89.576999999999998</v>
      </c>
      <c r="C2040">
        <v>4265</v>
      </c>
      <c r="D2040">
        <v>800000</v>
      </c>
      <c r="E2040">
        <v>656</v>
      </c>
      <c r="F2040" s="3">
        <v>652.30597799201075</v>
      </c>
    </row>
    <row r="2041" spans="1:6">
      <c r="A2041">
        <v>23</v>
      </c>
      <c r="B2041">
        <v>-89.457999999999998</v>
      </c>
      <c r="C2041">
        <v>4265</v>
      </c>
      <c r="D2041">
        <v>800000</v>
      </c>
      <c r="E2041">
        <v>585</v>
      </c>
      <c r="F2041" s="3">
        <v>638.05939475745674</v>
      </c>
    </row>
    <row r="2042" spans="1:6">
      <c r="A2042">
        <v>24</v>
      </c>
      <c r="B2042">
        <v>-89.341999999999999</v>
      </c>
      <c r="C2042">
        <v>4265</v>
      </c>
      <c r="D2042">
        <v>800000</v>
      </c>
      <c r="E2042">
        <v>626</v>
      </c>
      <c r="F2042" s="3">
        <v>625.6554737766055</v>
      </c>
    </row>
    <row r="2043" spans="1:6">
      <c r="A2043">
        <v>25</v>
      </c>
      <c r="B2043">
        <v>-89.234999999999999</v>
      </c>
      <c r="C2043">
        <v>4265</v>
      </c>
      <c r="D2043">
        <v>800000</v>
      </c>
      <c r="E2043">
        <v>658</v>
      </c>
      <c r="F2043" s="3">
        <v>616.27092924263275</v>
      </c>
    </row>
    <row r="2044" spans="1:6">
      <c r="A2044">
        <v>26</v>
      </c>
      <c r="B2044">
        <v>-89.13</v>
      </c>
      <c r="C2044">
        <v>4265</v>
      </c>
      <c r="D2044">
        <v>800000</v>
      </c>
      <c r="E2044">
        <v>637</v>
      </c>
      <c r="F2044" s="3">
        <v>609.29985611059135</v>
      </c>
    </row>
    <row r="2045" spans="1:6">
      <c r="A2045">
        <v>27</v>
      </c>
      <c r="B2045">
        <v>-89.016000000000005</v>
      </c>
      <c r="C2045">
        <v>4265</v>
      </c>
      <c r="D2045">
        <v>800000</v>
      </c>
      <c r="E2045">
        <v>601</v>
      </c>
      <c r="F2045" s="3">
        <v>604.25629783140062</v>
      </c>
    </row>
    <row r="2046" spans="1:6">
      <c r="A2046">
        <v>28</v>
      </c>
      <c r="B2046">
        <v>-88.896000000000001</v>
      </c>
      <c r="C2046">
        <v>4265</v>
      </c>
      <c r="D2046">
        <v>800000</v>
      </c>
      <c r="E2046">
        <v>614</v>
      </c>
      <c r="F2046" s="3">
        <v>601.51775740045844</v>
      </c>
    </row>
    <row r="2047" spans="1:6">
      <c r="A2047">
        <v>29</v>
      </c>
      <c r="B2047">
        <v>-88.790999999999997</v>
      </c>
      <c r="C2047">
        <v>4265</v>
      </c>
      <c r="D2047">
        <v>800000</v>
      </c>
      <c r="E2047">
        <v>619</v>
      </c>
      <c r="F2047" s="3">
        <v>600.92155149245116</v>
      </c>
    </row>
    <row r="2048" spans="1:6">
      <c r="A2048">
        <v>30</v>
      </c>
      <c r="B2048">
        <v>-88.671999999999997</v>
      </c>
      <c r="C2048">
        <v>4265</v>
      </c>
      <c r="D2048">
        <v>800000</v>
      </c>
      <c r="E2048">
        <v>601</v>
      </c>
      <c r="F2048" s="3">
        <v>601.81108863771931</v>
      </c>
    </row>
    <row r="2049" spans="1:6">
      <c r="A2049">
        <v>31</v>
      </c>
      <c r="B2049">
        <v>-88.56</v>
      </c>
      <c r="C2049">
        <v>4265</v>
      </c>
      <c r="D2049">
        <v>800000</v>
      </c>
      <c r="E2049">
        <v>570</v>
      </c>
      <c r="F2049" s="3">
        <v>603.75334008954735</v>
      </c>
    </row>
    <row r="2050" spans="1:6">
      <c r="A2050">
        <v>32</v>
      </c>
      <c r="B2050">
        <v>-88.451999999999998</v>
      </c>
      <c r="C2050">
        <v>4265</v>
      </c>
      <c r="D2050">
        <v>800000</v>
      </c>
      <c r="E2050">
        <v>601</v>
      </c>
      <c r="F2050" s="3">
        <v>606.31938800403077</v>
      </c>
    </row>
    <row r="2051" spans="1:6">
      <c r="A2051" t="s">
        <v>0</v>
      </c>
    </row>
    <row r="2052" spans="1:6">
      <c r="A2052" t="s">
        <v>0</v>
      </c>
    </row>
    <row r="2053" spans="1:6">
      <c r="A2053" t="s">
        <v>0</v>
      </c>
    </row>
    <row r="2054" spans="1:6">
      <c r="A2054" t="s">
        <v>0</v>
      </c>
    </row>
    <row r="2055" spans="1:6">
      <c r="A2055" t="s">
        <v>189</v>
      </c>
    </row>
    <row r="2056" spans="1:6">
      <c r="A2056" t="s">
        <v>2</v>
      </c>
    </row>
    <row r="2057" spans="1:6">
      <c r="A2057" t="s">
        <v>3</v>
      </c>
    </row>
    <row r="2058" spans="1:6">
      <c r="A2058" t="s">
        <v>4</v>
      </c>
    </row>
    <row r="2059" spans="1:6">
      <c r="A2059" t="s">
        <v>167</v>
      </c>
    </row>
    <row r="2060" spans="1:6">
      <c r="A2060" t="s">
        <v>190</v>
      </c>
    </row>
    <row r="2061" spans="1:6">
      <c r="A2061" t="s">
        <v>7</v>
      </c>
    </row>
    <row r="2062" spans="1:6">
      <c r="A2062" t="s">
        <v>8</v>
      </c>
    </row>
    <row r="2063" spans="1:6">
      <c r="A2063" t="s">
        <v>9</v>
      </c>
    </row>
    <row r="2064" spans="1:6">
      <c r="A2064" t="s">
        <v>10</v>
      </c>
    </row>
    <row r="2065" spans="1:10">
      <c r="A2065" t="s">
        <v>11</v>
      </c>
    </row>
    <row r="2066" spans="1:10">
      <c r="A2066" t="s">
        <v>0</v>
      </c>
    </row>
    <row r="2067" spans="1:10">
      <c r="A2067" t="s">
        <v>0</v>
      </c>
    </row>
    <row r="2068" spans="1:10">
      <c r="A2068" t="s">
        <v>38</v>
      </c>
      <c r="B2068" t="s">
        <v>17</v>
      </c>
      <c r="C2068" t="s">
        <v>20</v>
      </c>
      <c r="D2068" t="s">
        <v>37</v>
      </c>
      <c r="E2068" t="s">
        <v>36</v>
      </c>
      <c r="F2068" t="s">
        <v>57</v>
      </c>
    </row>
    <row r="2069" spans="1:10">
      <c r="A2069">
        <v>1</v>
      </c>
      <c r="B2069">
        <v>-91.947999999999993</v>
      </c>
      <c r="C2069">
        <v>4450</v>
      </c>
      <c r="D2069">
        <v>800000</v>
      </c>
      <c r="E2069">
        <v>426</v>
      </c>
      <c r="F2069" s="3"/>
      <c r="J2069" t="s">
        <v>209</v>
      </c>
    </row>
    <row r="2070" spans="1:10">
      <c r="A2070">
        <v>2</v>
      </c>
      <c r="B2070">
        <v>-91.838999999999999</v>
      </c>
      <c r="C2070">
        <v>4450</v>
      </c>
      <c r="D2070">
        <v>800000</v>
      </c>
      <c r="E2070">
        <v>459</v>
      </c>
      <c r="F2070" s="3"/>
    </row>
    <row r="2071" spans="1:10">
      <c r="A2071">
        <v>3</v>
      </c>
      <c r="B2071">
        <v>-91.724000000000004</v>
      </c>
      <c r="C2071">
        <v>4450</v>
      </c>
      <c r="D2071">
        <v>800000</v>
      </c>
      <c r="E2071">
        <v>452</v>
      </c>
      <c r="F2071" s="3"/>
    </row>
    <row r="2072" spans="1:10">
      <c r="A2072">
        <v>4</v>
      </c>
      <c r="B2072">
        <v>-91.611999999999995</v>
      </c>
      <c r="C2072">
        <v>4450</v>
      </c>
      <c r="D2072">
        <v>800000</v>
      </c>
      <c r="E2072">
        <v>479</v>
      </c>
      <c r="F2072" s="3"/>
    </row>
    <row r="2073" spans="1:10">
      <c r="A2073">
        <v>5</v>
      </c>
      <c r="B2073">
        <v>-91.5</v>
      </c>
      <c r="C2073">
        <v>4450</v>
      </c>
      <c r="D2073">
        <v>800000</v>
      </c>
      <c r="E2073">
        <v>496</v>
      </c>
      <c r="F2073" s="3"/>
    </row>
    <row r="2074" spans="1:10">
      <c r="A2074">
        <v>6</v>
      </c>
      <c r="B2074">
        <v>-91.394000000000005</v>
      </c>
      <c r="C2074">
        <v>4450</v>
      </c>
      <c r="D2074">
        <v>800000</v>
      </c>
      <c r="E2074">
        <v>514</v>
      </c>
      <c r="F2074" s="3">
        <v>525.68236425053283</v>
      </c>
    </row>
    <row r="2075" spans="1:10">
      <c r="A2075">
        <v>7</v>
      </c>
      <c r="B2075">
        <v>-91.281000000000006</v>
      </c>
      <c r="C2075">
        <v>4450</v>
      </c>
      <c r="D2075">
        <v>800000</v>
      </c>
      <c r="E2075">
        <v>553</v>
      </c>
      <c r="F2075" s="3">
        <v>530.77115792542031</v>
      </c>
    </row>
    <row r="2076" spans="1:10">
      <c r="A2076">
        <v>8</v>
      </c>
      <c r="B2076">
        <v>-91.165000000000006</v>
      </c>
      <c r="C2076">
        <v>4450</v>
      </c>
      <c r="D2076">
        <v>800000</v>
      </c>
      <c r="E2076">
        <v>550</v>
      </c>
      <c r="F2076" s="3">
        <v>537.18078936924144</v>
      </c>
    </row>
    <row r="2077" spans="1:10">
      <c r="A2077">
        <v>9</v>
      </c>
      <c r="B2077">
        <v>-91.049000000000007</v>
      </c>
      <c r="C2077">
        <v>4450</v>
      </c>
      <c r="D2077">
        <v>800000</v>
      </c>
      <c r="E2077">
        <v>528</v>
      </c>
      <c r="F2077" s="3">
        <v>545.72049779347321</v>
      </c>
    </row>
    <row r="2078" spans="1:10">
      <c r="A2078">
        <v>10</v>
      </c>
      <c r="B2078">
        <v>-90.933999999999997</v>
      </c>
      <c r="C2078">
        <v>4450</v>
      </c>
      <c r="D2078">
        <v>800000</v>
      </c>
      <c r="E2078">
        <v>550</v>
      </c>
      <c r="F2078" s="3">
        <v>557.42578622668475</v>
      </c>
    </row>
    <row r="2079" spans="1:10">
      <c r="A2079">
        <v>11</v>
      </c>
      <c r="B2079">
        <v>-90.823999999999998</v>
      </c>
      <c r="C2079">
        <v>4450</v>
      </c>
      <c r="D2079">
        <v>800000</v>
      </c>
      <c r="E2079">
        <v>560</v>
      </c>
      <c r="F2079" s="3">
        <v>572.54286896795293</v>
      </c>
    </row>
    <row r="2080" spans="1:10">
      <c r="A2080">
        <v>12</v>
      </c>
      <c r="B2080">
        <v>-90.709000000000003</v>
      </c>
      <c r="C2080">
        <v>4450</v>
      </c>
      <c r="D2080">
        <v>800000</v>
      </c>
      <c r="E2080">
        <v>587</v>
      </c>
      <c r="F2080" s="3">
        <v>592.65174875353136</v>
      </c>
    </row>
    <row r="2081" spans="1:6">
      <c r="A2081">
        <v>13</v>
      </c>
      <c r="B2081">
        <v>-90.594999999999999</v>
      </c>
      <c r="C2081">
        <v>4450</v>
      </c>
      <c r="D2081">
        <v>800000</v>
      </c>
      <c r="E2081">
        <v>635</v>
      </c>
      <c r="F2081" s="3">
        <v>615.7756223752001</v>
      </c>
    </row>
    <row r="2082" spans="1:6">
      <c r="A2082">
        <v>14</v>
      </c>
      <c r="B2082">
        <v>-90.486999999999995</v>
      </c>
      <c r="C2082">
        <v>4450</v>
      </c>
      <c r="D2082">
        <v>800000</v>
      </c>
      <c r="E2082">
        <v>633</v>
      </c>
      <c r="F2082" s="3">
        <v>638.10485186542837</v>
      </c>
    </row>
    <row r="2083" spans="1:6">
      <c r="A2083">
        <v>15</v>
      </c>
      <c r="B2083">
        <v>-90.372</v>
      </c>
      <c r="C2083">
        <v>4450</v>
      </c>
      <c r="D2083">
        <v>800000</v>
      </c>
      <c r="E2083">
        <v>672</v>
      </c>
      <c r="F2083" s="3">
        <v>658.52646916064452</v>
      </c>
    </row>
    <row r="2084" spans="1:6">
      <c r="A2084">
        <v>16</v>
      </c>
      <c r="B2084">
        <v>-90.256</v>
      </c>
      <c r="C2084">
        <v>4450</v>
      </c>
      <c r="D2084">
        <v>800000</v>
      </c>
      <c r="E2084">
        <v>678</v>
      </c>
      <c r="F2084" s="3">
        <v>671.67692967803725</v>
      </c>
    </row>
    <row r="2085" spans="1:6">
      <c r="A2085">
        <v>17</v>
      </c>
      <c r="B2085">
        <v>-90.14</v>
      </c>
      <c r="C2085">
        <v>4450</v>
      </c>
      <c r="D2085">
        <v>800000</v>
      </c>
      <c r="E2085">
        <v>658</v>
      </c>
      <c r="F2085" s="3">
        <v>674.92024705759775</v>
      </c>
    </row>
    <row r="2086" spans="1:6">
      <c r="A2086">
        <v>18</v>
      </c>
      <c r="B2086">
        <v>-90.025000000000006</v>
      </c>
      <c r="C2086">
        <v>4450</v>
      </c>
      <c r="D2086">
        <v>800000</v>
      </c>
      <c r="E2086">
        <v>670</v>
      </c>
      <c r="F2086" s="3">
        <v>668.61983649170827</v>
      </c>
    </row>
    <row r="2087" spans="1:6">
      <c r="A2087">
        <v>19</v>
      </c>
      <c r="B2087">
        <v>-89.918999999999997</v>
      </c>
      <c r="C2087">
        <v>4450</v>
      </c>
      <c r="D2087">
        <v>800000</v>
      </c>
      <c r="E2087">
        <v>639</v>
      </c>
      <c r="F2087" s="3">
        <v>656.79519876367453</v>
      </c>
    </row>
    <row r="2088" spans="1:6">
      <c r="A2088">
        <v>20</v>
      </c>
      <c r="B2088">
        <v>-89.805999999999997</v>
      </c>
      <c r="C2088">
        <v>4450</v>
      </c>
      <c r="D2088">
        <v>800000</v>
      </c>
      <c r="E2088">
        <v>648</v>
      </c>
      <c r="F2088" s="3">
        <v>641.53075261971355</v>
      </c>
    </row>
    <row r="2089" spans="1:6">
      <c r="A2089">
        <v>21</v>
      </c>
      <c r="B2089">
        <v>-89.691000000000003</v>
      </c>
      <c r="C2089">
        <v>4450</v>
      </c>
      <c r="D2089">
        <v>800000</v>
      </c>
      <c r="E2089">
        <v>656</v>
      </c>
      <c r="F2089" s="3">
        <v>626.92652807681702</v>
      </c>
    </row>
    <row r="2090" spans="1:6">
      <c r="A2090">
        <v>22</v>
      </c>
      <c r="B2090">
        <v>-89.576999999999998</v>
      </c>
      <c r="C2090">
        <v>4450</v>
      </c>
      <c r="D2090">
        <v>800000</v>
      </c>
      <c r="E2090">
        <v>610</v>
      </c>
      <c r="F2090" s="3">
        <v>615.92198606271927</v>
      </c>
    </row>
    <row r="2091" spans="1:6">
      <c r="A2091">
        <v>23</v>
      </c>
      <c r="B2091">
        <v>-89.457999999999998</v>
      </c>
      <c r="C2091">
        <v>4450</v>
      </c>
      <c r="D2091">
        <v>800000</v>
      </c>
      <c r="E2091">
        <v>591</v>
      </c>
      <c r="F2091" s="3">
        <v>609.09001380136385</v>
      </c>
    </row>
    <row r="2092" spans="1:6">
      <c r="A2092">
        <v>24</v>
      </c>
      <c r="B2092">
        <v>-89.341999999999999</v>
      </c>
      <c r="C2092">
        <v>4450</v>
      </c>
      <c r="D2092">
        <v>800000</v>
      </c>
      <c r="E2092">
        <v>609</v>
      </c>
      <c r="F2092" s="3">
        <v>606.57933558703905</v>
      </c>
    </row>
    <row r="2093" spans="1:6">
      <c r="A2093">
        <v>25</v>
      </c>
      <c r="B2093">
        <v>-89.234999999999999</v>
      </c>
      <c r="C2093">
        <v>4450</v>
      </c>
      <c r="D2093">
        <v>800000</v>
      </c>
      <c r="E2093">
        <v>643</v>
      </c>
      <c r="F2093" s="3">
        <v>606.95961371638703</v>
      </c>
    </row>
    <row r="2094" spans="1:6">
      <c r="A2094">
        <v>26</v>
      </c>
      <c r="B2094">
        <v>-89.13</v>
      </c>
      <c r="C2094">
        <v>4450</v>
      </c>
      <c r="D2094">
        <v>800000</v>
      </c>
      <c r="E2094">
        <v>595</v>
      </c>
      <c r="F2094" s="3">
        <v>608.95921751651747</v>
      </c>
    </row>
    <row r="2095" spans="1:6">
      <c r="A2095">
        <v>27</v>
      </c>
      <c r="B2095">
        <v>-89.016000000000005</v>
      </c>
      <c r="C2095">
        <v>4450</v>
      </c>
      <c r="D2095">
        <v>800000</v>
      </c>
      <c r="E2095">
        <v>619</v>
      </c>
      <c r="F2095" s="3">
        <v>612.17516449343987</v>
      </c>
    </row>
    <row r="2096" spans="1:6">
      <c r="A2096">
        <v>28</v>
      </c>
      <c r="B2096">
        <v>-88.896000000000001</v>
      </c>
      <c r="C2096">
        <v>4450</v>
      </c>
      <c r="D2096">
        <v>800000</v>
      </c>
      <c r="E2096">
        <v>618</v>
      </c>
      <c r="F2096" s="3">
        <v>616.14633275898734</v>
      </c>
    </row>
    <row r="2097" spans="1:6">
      <c r="A2097">
        <v>29</v>
      </c>
      <c r="B2097">
        <v>-88.790999999999997</v>
      </c>
      <c r="C2097">
        <v>4450</v>
      </c>
      <c r="D2097">
        <v>800000</v>
      </c>
      <c r="E2097">
        <v>614</v>
      </c>
      <c r="F2097" s="3">
        <v>619.838456371956</v>
      </c>
    </row>
    <row r="2098" spans="1:6">
      <c r="A2098">
        <v>30</v>
      </c>
      <c r="B2098">
        <v>-88.671999999999997</v>
      </c>
      <c r="C2098">
        <v>4450</v>
      </c>
      <c r="D2098">
        <v>800000</v>
      </c>
      <c r="E2098">
        <v>623</v>
      </c>
      <c r="F2098" s="3">
        <v>624.11837295061559</v>
      </c>
    </row>
    <row r="2099" spans="1:6">
      <c r="A2099">
        <v>31</v>
      </c>
      <c r="B2099">
        <v>-88.56</v>
      </c>
      <c r="C2099">
        <v>4450</v>
      </c>
      <c r="D2099">
        <v>800000</v>
      </c>
      <c r="E2099">
        <v>631</v>
      </c>
      <c r="F2099" s="3">
        <v>628.17994370741565</v>
      </c>
    </row>
    <row r="2100" spans="1:6">
      <c r="A2100">
        <v>32</v>
      </c>
      <c r="B2100">
        <v>-88.451999999999998</v>
      </c>
      <c r="C2100">
        <v>4450</v>
      </c>
      <c r="D2100">
        <v>800000</v>
      </c>
      <c r="E2100">
        <v>620</v>
      </c>
      <c r="F2100" s="3">
        <v>632.10617977919981</v>
      </c>
    </row>
    <row r="2101" spans="1:6">
      <c r="A2101" t="s">
        <v>0</v>
      </c>
    </row>
    <row r="2102" spans="1:6">
      <c r="A2102" t="s">
        <v>0</v>
      </c>
    </row>
    <row r="2103" spans="1:6">
      <c r="A2103" t="s">
        <v>0</v>
      </c>
    </row>
    <row r="2104" spans="1:6">
      <c r="A2104" t="s">
        <v>0</v>
      </c>
    </row>
    <row r="2105" spans="1:6">
      <c r="A2105" t="s">
        <v>191</v>
      </c>
    </row>
    <row r="2106" spans="1:6">
      <c r="A2106" t="s">
        <v>2</v>
      </c>
    </row>
    <row r="2107" spans="1:6">
      <c r="A2107" t="s">
        <v>3</v>
      </c>
    </row>
    <row r="2108" spans="1:6">
      <c r="A2108" t="s">
        <v>4</v>
      </c>
    </row>
    <row r="2109" spans="1:6">
      <c r="A2109" t="s">
        <v>167</v>
      </c>
    </row>
    <row r="2110" spans="1:6">
      <c r="A2110" t="s">
        <v>192</v>
      </c>
    </row>
    <row r="2111" spans="1:6">
      <c r="A2111" t="s">
        <v>7</v>
      </c>
    </row>
    <row r="2112" spans="1:6">
      <c r="A2112" t="s">
        <v>8</v>
      </c>
    </row>
    <row r="2113" spans="1:10">
      <c r="A2113" t="s">
        <v>9</v>
      </c>
    </row>
    <row r="2114" spans="1:10">
      <c r="A2114" t="s">
        <v>10</v>
      </c>
    </row>
    <row r="2115" spans="1:10">
      <c r="A2115" t="s">
        <v>11</v>
      </c>
    </row>
    <row r="2116" spans="1:10">
      <c r="A2116" t="s">
        <v>0</v>
      </c>
    </row>
    <row r="2117" spans="1:10">
      <c r="A2117" t="s">
        <v>0</v>
      </c>
    </row>
    <row r="2118" spans="1:10">
      <c r="A2118" t="s">
        <v>38</v>
      </c>
      <c r="B2118" t="s">
        <v>17</v>
      </c>
      <c r="C2118" t="s">
        <v>20</v>
      </c>
      <c r="D2118" t="s">
        <v>37</v>
      </c>
      <c r="E2118" t="s">
        <v>36</v>
      </c>
      <c r="F2118" t="s">
        <v>57</v>
      </c>
    </row>
    <row r="2119" spans="1:10">
      <c r="A2119">
        <v>1</v>
      </c>
      <c r="B2119">
        <v>-91.947999999999993</v>
      </c>
      <c r="C2119">
        <v>4227</v>
      </c>
      <c r="D2119">
        <v>800000</v>
      </c>
      <c r="E2119">
        <v>448</v>
      </c>
      <c r="F2119" s="3"/>
      <c r="J2119" t="s">
        <v>210</v>
      </c>
    </row>
    <row r="2120" spans="1:10">
      <c r="A2120">
        <v>2</v>
      </c>
      <c r="B2120">
        <v>-91.838999999999999</v>
      </c>
      <c r="C2120">
        <v>4227</v>
      </c>
      <c r="D2120">
        <v>800000</v>
      </c>
      <c r="E2120">
        <v>403</v>
      </c>
      <c r="F2120" s="3"/>
    </row>
    <row r="2121" spans="1:10">
      <c r="A2121">
        <v>3</v>
      </c>
      <c r="B2121">
        <v>-91.724000000000004</v>
      </c>
      <c r="C2121">
        <v>4227</v>
      </c>
      <c r="D2121">
        <v>800000</v>
      </c>
      <c r="E2121">
        <v>438</v>
      </c>
      <c r="F2121" s="3"/>
    </row>
    <row r="2122" spans="1:10">
      <c r="A2122">
        <v>4</v>
      </c>
      <c r="B2122">
        <v>-91.611999999999995</v>
      </c>
      <c r="C2122">
        <v>4227</v>
      </c>
      <c r="D2122">
        <v>800000</v>
      </c>
      <c r="E2122">
        <v>476</v>
      </c>
      <c r="F2122" s="3"/>
    </row>
    <row r="2123" spans="1:10">
      <c r="A2123">
        <v>5</v>
      </c>
      <c r="B2123">
        <v>-91.5</v>
      </c>
      <c r="C2123">
        <v>4227</v>
      </c>
      <c r="D2123">
        <v>800000</v>
      </c>
      <c r="E2123">
        <v>501</v>
      </c>
      <c r="F2123" s="3"/>
    </row>
    <row r="2124" spans="1:10">
      <c r="A2124">
        <v>6</v>
      </c>
      <c r="B2124">
        <v>-91.394000000000005</v>
      </c>
      <c r="C2124">
        <v>4227</v>
      </c>
      <c r="D2124">
        <v>800000</v>
      </c>
      <c r="E2124">
        <v>517</v>
      </c>
      <c r="F2124" s="3">
        <v>532.69263936906952</v>
      </c>
    </row>
    <row r="2125" spans="1:10">
      <c r="A2125">
        <v>7</v>
      </c>
      <c r="B2125">
        <v>-91.281000000000006</v>
      </c>
      <c r="C2125">
        <v>4227</v>
      </c>
      <c r="D2125">
        <v>800000</v>
      </c>
      <c r="E2125">
        <v>554</v>
      </c>
      <c r="F2125" s="3">
        <v>536.57909771197467</v>
      </c>
    </row>
    <row r="2126" spans="1:10">
      <c r="A2126">
        <v>8</v>
      </c>
      <c r="B2126">
        <v>-91.165000000000006</v>
      </c>
      <c r="C2126">
        <v>4227</v>
      </c>
      <c r="D2126">
        <v>800000</v>
      </c>
      <c r="E2126">
        <v>523</v>
      </c>
      <c r="F2126" s="3">
        <v>540.59859768790682</v>
      </c>
    </row>
    <row r="2127" spans="1:10">
      <c r="A2127">
        <v>9</v>
      </c>
      <c r="B2127">
        <v>-91.049000000000007</v>
      </c>
      <c r="C2127">
        <v>4227</v>
      </c>
      <c r="D2127">
        <v>800000</v>
      </c>
      <c r="E2127">
        <v>548</v>
      </c>
      <c r="F2127" s="3">
        <v>544.77789259589758</v>
      </c>
    </row>
    <row r="2128" spans="1:10">
      <c r="A2128">
        <v>10</v>
      </c>
      <c r="B2128">
        <v>-90.933999999999997</v>
      </c>
      <c r="C2128">
        <v>4227</v>
      </c>
      <c r="D2128">
        <v>800000</v>
      </c>
      <c r="E2128">
        <v>599</v>
      </c>
      <c r="F2128" s="3">
        <v>549.57770079452143</v>
      </c>
    </row>
    <row r="2129" spans="1:6">
      <c r="A2129">
        <v>11</v>
      </c>
      <c r="B2129">
        <v>-90.823999999999998</v>
      </c>
      <c r="C2129">
        <v>4227</v>
      </c>
      <c r="D2129">
        <v>800000</v>
      </c>
      <c r="E2129">
        <v>517</v>
      </c>
      <c r="F2129" s="3">
        <v>556.1055425604095</v>
      </c>
    </row>
    <row r="2130" spans="1:6">
      <c r="A2130">
        <v>12</v>
      </c>
      <c r="B2130">
        <v>-90.709000000000003</v>
      </c>
      <c r="C2130">
        <v>4227</v>
      </c>
      <c r="D2130">
        <v>800000</v>
      </c>
      <c r="E2130">
        <v>576</v>
      </c>
      <c r="F2130" s="3">
        <v>567.87327771205912</v>
      </c>
    </row>
    <row r="2131" spans="1:6">
      <c r="A2131">
        <v>13</v>
      </c>
      <c r="B2131">
        <v>-90.594999999999999</v>
      </c>
      <c r="C2131">
        <v>4227</v>
      </c>
      <c r="D2131">
        <v>800000</v>
      </c>
      <c r="E2131">
        <v>580</v>
      </c>
      <c r="F2131" s="3">
        <v>588.55581218341865</v>
      </c>
    </row>
    <row r="2132" spans="1:6">
      <c r="A2132">
        <v>14</v>
      </c>
      <c r="B2132">
        <v>-90.486999999999995</v>
      </c>
      <c r="C2132">
        <v>4227</v>
      </c>
      <c r="D2132">
        <v>800000</v>
      </c>
      <c r="E2132">
        <v>616</v>
      </c>
      <c r="F2132" s="3">
        <v>618.36977993736718</v>
      </c>
    </row>
    <row r="2133" spans="1:6">
      <c r="A2133">
        <v>15</v>
      </c>
      <c r="B2133">
        <v>-90.372</v>
      </c>
      <c r="C2133">
        <v>4227</v>
      </c>
      <c r="D2133">
        <v>800000</v>
      </c>
      <c r="E2133">
        <v>678</v>
      </c>
      <c r="F2133" s="3">
        <v>656.55514538533873</v>
      </c>
    </row>
    <row r="2134" spans="1:6">
      <c r="A2134">
        <v>16</v>
      </c>
      <c r="B2134">
        <v>-90.256</v>
      </c>
      <c r="C2134">
        <v>4227</v>
      </c>
      <c r="D2134">
        <v>800000</v>
      </c>
      <c r="E2134">
        <v>677</v>
      </c>
      <c r="F2134" s="3">
        <v>688.72196437393495</v>
      </c>
    </row>
    <row r="2135" spans="1:6">
      <c r="A2135">
        <v>17</v>
      </c>
      <c r="B2135">
        <v>-90.14</v>
      </c>
      <c r="C2135">
        <v>4227</v>
      </c>
      <c r="D2135">
        <v>800000</v>
      </c>
      <c r="E2135">
        <v>694</v>
      </c>
      <c r="F2135" s="3">
        <v>699.81780249189069</v>
      </c>
    </row>
    <row r="2136" spans="1:6">
      <c r="A2136">
        <v>18</v>
      </c>
      <c r="B2136">
        <v>-90.025000000000006</v>
      </c>
      <c r="C2136">
        <v>4227</v>
      </c>
      <c r="D2136">
        <v>800000</v>
      </c>
      <c r="E2136">
        <v>687</v>
      </c>
      <c r="F2136" s="3">
        <v>685.91397388935195</v>
      </c>
    </row>
    <row r="2137" spans="1:6">
      <c r="A2137">
        <v>19</v>
      </c>
      <c r="B2137">
        <v>-89.918999999999997</v>
      </c>
      <c r="C2137">
        <v>4227</v>
      </c>
      <c r="D2137">
        <v>800000</v>
      </c>
      <c r="E2137">
        <v>673</v>
      </c>
      <c r="F2137" s="3">
        <v>659.56210008746132</v>
      </c>
    </row>
    <row r="2138" spans="1:6">
      <c r="A2138">
        <v>20</v>
      </c>
      <c r="B2138">
        <v>-89.805999999999997</v>
      </c>
      <c r="C2138">
        <v>4227</v>
      </c>
      <c r="D2138">
        <v>800000</v>
      </c>
      <c r="E2138">
        <v>621</v>
      </c>
      <c r="F2138" s="3">
        <v>631.07012326581935</v>
      </c>
    </row>
    <row r="2139" spans="1:6">
      <c r="A2139">
        <v>21</v>
      </c>
      <c r="B2139">
        <v>-89.691000000000003</v>
      </c>
      <c r="C2139">
        <v>4227</v>
      </c>
      <c r="D2139">
        <v>800000</v>
      </c>
      <c r="E2139">
        <v>604</v>
      </c>
      <c r="F2139" s="3">
        <v>611.40232276801703</v>
      </c>
    </row>
    <row r="2140" spans="1:6">
      <c r="A2140">
        <v>22</v>
      </c>
      <c r="B2140">
        <v>-89.576999999999998</v>
      </c>
      <c r="C2140">
        <v>4227</v>
      </c>
      <c r="D2140">
        <v>800000</v>
      </c>
      <c r="E2140">
        <v>617</v>
      </c>
      <c r="F2140" s="3">
        <v>602.71013665378882</v>
      </c>
    </row>
    <row r="2141" spans="1:6">
      <c r="A2141">
        <v>23</v>
      </c>
      <c r="B2141">
        <v>-89.457999999999998</v>
      </c>
      <c r="C2141">
        <v>4227</v>
      </c>
      <c r="D2141">
        <v>800000</v>
      </c>
      <c r="E2141">
        <v>601</v>
      </c>
      <c r="F2141" s="3">
        <v>601.38530367443309</v>
      </c>
    </row>
    <row r="2142" spans="1:6">
      <c r="A2142">
        <v>24</v>
      </c>
      <c r="B2142">
        <v>-89.341999999999999</v>
      </c>
      <c r="C2142">
        <v>4227</v>
      </c>
      <c r="D2142">
        <v>800000</v>
      </c>
      <c r="E2142">
        <v>616</v>
      </c>
      <c r="F2142" s="3">
        <v>603.70084113967903</v>
      </c>
    </row>
    <row r="2143" spans="1:6">
      <c r="A2143">
        <v>25</v>
      </c>
      <c r="B2143">
        <v>-89.234999999999999</v>
      </c>
      <c r="C2143">
        <v>4227</v>
      </c>
      <c r="D2143">
        <v>800000</v>
      </c>
      <c r="E2143">
        <v>646</v>
      </c>
      <c r="F2143" s="3">
        <v>606.96781031813464</v>
      </c>
    </row>
    <row r="2144" spans="1:6">
      <c r="A2144">
        <v>26</v>
      </c>
      <c r="B2144">
        <v>-89.13</v>
      </c>
      <c r="C2144">
        <v>4227</v>
      </c>
      <c r="D2144">
        <v>800000</v>
      </c>
      <c r="E2144">
        <v>598</v>
      </c>
      <c r="F2144" s="3">
        <v>610.48097569041897</v>
      </c>
    </row>
    <row r="2145" spans="1:6">
      <c r="A2145">
        <v>27</v>
      </c>
      <c r="B2145">
        <v>-89.016000000000005</v>
      </c>
      <c r="C2145">
        <v>4227</v>
      </c>
      <c r="D2145">
        <v>800000</v>
      </c>
      <c r="E2145">
        <v>593</v>
      </c>
      <c r="F2145" s="3">
        <v>614.37789431454939</v>
      </c>
    </row>
    <row r="2146" spans="1:6">
      <c r="A2146">
        <v>28</v>
      </c>
      <c r="B2146">
        <v>-88.896000000000001</v>
      </c>
      <c r="C2146">
        <v>4227</v>
      </c>
      <c r="D2146">
        <v>800000</v>
      </c>
      <c r="E2146">
        <v>629</v>
      </c>
      <c r="F2146" s="3">
        <v>618.49717564264893</v>
      </c>
    </row>
    <row r="2147" spans="1:6">
      <c r="A2147">
        <v>29</v>
      </c>
      <c r="B2147">
        <v>-88.790999999999997</v>
      </c>
      <c r="C2147">
        <v>4227</v>
      </c>
      <c r="D2147">
        <v>800000</v>
      </c>
      <c r="E2147">
        <v>597</v>
      </c>
      <c r="F2147" s="3">
        <v>622.10361499268083</v>
      </c>
    </row>
    <row r="2148" spans="1:6">
      <c r="A2148">
        <v>30</v>
      </c>
      <c r="B2148">
        <v>-88.671999999999997</v>
      </c>
      <c r="C2148">
        <v>4227</v>
      </c>
      <c r="D2148">
        <v>800000</v>
      </c>
      <c r="E2148">
        <v>622</v>
      </c>
      <c r="F2148" s="3">
        <v>626.19117109985132</v>
      </c>
    </row>
    <row r="2149" spans="1:6">
      <c r="A2149">
        <v>31</v>
      </c>
      <c r="B2149">
        <v>-88.56</v>
      </c>
      <c r="C2149">
        <v>4227</v>
      </c>
      <c r="D2149">
        <v>800000</v>
      </c>
      <c r="E2149">
        <v>635</v>
      </c>
      <c r="F2149" s="3">
        <v>630.03830741508466</v>
      </c>
    </row>
    <row r="2150" spans="1:6">
      <c r="A2150">
        <v>32</v>
      </c>
      <c r="B2150">
        <v>-88.451999999999998</v>
      </c>
      <c r="C2150">
        <v>4227</v>
      </c>
      <c r="D2150">
        <v>800000</v>
      </c>
      <c r="E2150">
        <v>636</v>
      </c>
      <c r="F2150" s="3">
        <v>633.7480478669878</v>
      </c>
    </row>
    <row r="2151" spans="1:6">
      <c r="A2151" t="s">
        <v>0</v>
      </c>
    </row>
    <row r="2152" spans="1:6">
      <c r="A2152" t="s">
        <v>0</v>
      </c>
    </row>
    <row r="2153" spans="1:6">
      <c r="A2153" t="s">
        <v>0</v>
      </c>
    </row>
    <row r="2154" spans="1:6">
      <c r="A2154" t="s">
        <v>0</v>
      </c>
    </row>
    <row r="2155" spans="1:6">
      <c r="A2155" t="s">
        <v>193</v>
      </c>
    </row>
    <row r="2156" spans="1:6">
      <c r="A2156" t="s">
        <v>2</v>
      </c>
    </row>
    <row r="2157" spans="1:6">
      <c r="A2157" t="s">
        <v>3</v>
      </c>
    </row>
    <row r="2158" spans="1:6">
      <c r="A2158" t="s">
        <v>4</v>
      </c>
    </row>
    <row r="2159" spans="1:6">
      <c r="A2159" t="s">
        <v>167</v>
      </c>
    </row>
    <row r="2160" spans="1:6">
      <c r="A2160" t="s">
        <v>194</v>
      </c>
    </row>
    <row r="2161" spans="1:10">
      <c r="A2161" t="s">
        <v>7</v>
      </c>
    </row>
    <row r="2162" spans="1:10">
      <c r="A2162" t="s">
        <v>8</v>
      </c>
    </row>
    <row r="2163" spans="1:10">
      <c r="A2163" t="s">
        <v>9</v>
      </c>
    </row>
    <row r="2164" spans="1:10">
      <c r="A2164" t="s">
        <v>10</v>
      </c>
    </row>
    <row r="2165" spans="1:10">
      <c r="A2165" t="s">
        <v>11</v>
      </c>
    </row>
    <row r="2166" spans="1:10">
      <c r="A2166" t="s">
        <v>0</v>
      </c>
    </row>
    <row r="2167" spans="1:10">
      <c r="A2167" t="s">
        <v>0</v>
      </c>
    </row>
    <row r="2168" spans="1:10">
      <c r="A2168" t="s">
        <v>38</v>
      </c>
      <c r="B2168" t="s">
        <v>17</v>
      </c>
      <c r="C2168" t="s">
        <v>20</v>
      </c>
      <c r="D2168" t="s">
        <v>37</v>
      </c>
      <c r="E2168" t="s">
        <v>36</v>
      </c>
      <c r="F2168" t="s">
        <v>57</v>
      </c>
    </row>
    <row r="2169" spans="1:10">
      <c r="A2169">
        <v>1</v>
      </c>
      <c r="B2169">
        <v>-91.947999999999993</v>
      </c>
      <c r="C2169">
        <v>4146</v>
      </c>
      <c r="D2169">
        <v>800000</v>
      </c>
      <c r="E2169">
        <v>430</v>
      </c>
      <c r="F2169" s="3"/>
      <c r="J2169" t="s">
        <v>211</v>
      </c>
    </row>
    <row r="2170" spans="1:10">
      <c r="A2170">
        <v>2</v>
      </c>
      <c r="B2170">
        <v>-91.838999999999999</v>
      </c>
      <c r="C2170">
        <v>4146</v>
      </c>
      <c r="D2170">
        <v>800000</v>
      </c>
      <c r="E2170">
        <v>454</v>
      </c>
      <c r="F2170" s="3"/>
    </row>
    <row r="2171" spans="1:10">
      <c r="A2171">
        <v>3</v>
      </c>
      <c r="B2171">
        <v>-91.724000000000004</v>
      </c>
      <c r="C2171">
        <v>4146</v>
      </c>
      <c r="D2171">
        <v>800000</v>
      </c>
      <c r="E2171">
        <v>496</v>
      </c>
      <c r="F2171" s="3"/>
    </row>
    <row r="2172" spans="1:10">
      <c r="A2172">
        <v>4</v>
      </c>
      <c r="B2172">
        <v>-91.611999999999995</v>
      </c>
      <c r="C2172">
        <v>4146</v>
      </c>
      <c r="D2172">
        <v>800000</v>
      </c>
      <c r="E2172">
        <v>473</v>
      </c>
      <c r="F2172" s="3"/>
    </row>
    <row r="2173" spans="1:10">
      <c r="A2173">
        <v>5</v>
      </c>
      <c r="B2173">
        <v>-91.5</v>
      </c>
      <c r="C2173">
        <v>4146</v>
      </c>
      <c r="D2173">
        <v>800000</v>
      </c>
      <c r="E2173">
        <v>478</v>
      </c>
      <c r="F2173" s="3"/>
    </row>
    <row r="2174" spans="1:10">
      <c r="A2174">
        <v>6</v>
      </c>
      <c r="B2174">
        <v>-91.394000000000005</v>
      </c>
      <c r="C2174">
        <v>4146</v>
      </c>
      <c r="D2174">
        <v>800000</v>
      </c>
      <c r="E2174">
        <v>500</v>
      </c>
      <c r="F2174" s="3">
        <v>503.73837325567592</v>
      </c>
    </row>
    <row r="2175" spans="1:10">
      <c r="A2175">
        <v>7</v>
      </c>
      <c r="B2175">
        <v>-91.281000000000006</v>
      </c>
      <c r="C2175">
        <v>4146</v>
      </c>
      <c r="D2175">
        <v>800000</v>
      </c>
      <c r="E2175">
        <v>503</v>
      </c>
      <c r="F2175" s="3">
        <v>515.0409993011499</v>
      </c>
    </row>
    <row r="2176" spans="1:10">
      <c r="A2176">
        <v>8</v>
      </c>
      <c r="B2176">
        <v>-91.165000000000006</v>
      </c>
      <c r="C2176">
        <v>4146</v>
      </c>
      <c r="D2176">
        <v>800000</v>
      </c>
      <c r="E2176">
        <v>523</v>
      </c>
      <c r="F2176" s="3">
        <v>529.19644823192834</v>
      </c>
    </row>
    <row r="2177" spans="1:6">
      <c r="A2177">
        <v>9</v>
      </c>
      <c r="B2177">
        <v>-91.049000000000007</v>
      </c>
      <c r="C2177">
        <v>4146</v>
      </c>
      <c r="D2177">
        <v>800000</v>
      </c>
      <c r="E2177">
        <v>562</v>
      </c>
      <c r="F2177" s="3">
        <v>546.21035104459509</v>
      </c>
    </row>
    <row r="2178" spans="1:6">
      <c r="A2178">
        <v>10</v>
      </c>
      <c r="B2178">
        <v>-90.933999999999997</v>
      </c>
      <c r="C2178">
        <v>4146</v>
      </c>
      <c r="D2178">
        <v>800000</v>
      </c>
      <c r="E2178">
        <v>603</v>
      </c>
      <c r="F2178" s="3">
        <v>565.87980832497806</v>
      </c>
    </row>
    <row r="2179" spans="1:6">
      <c r="A2179">
        <v>11</v>
      </c>
      <c r="B2179">
        <v>-90.823999999999998</v>
      </c>
      <c r="C2179">
        <v>4146</v>
      </c>
      <c r="D2179">
        <v>800000</v>
      </c>
      <c r="E2179">
        <v>578</v>
      </c>
      <c r="F2179" s="3">
        <v>586.9193698702112</v>
      </c>
    </row>
    <row r="2180" spans="1:6">
      <c r="A2180">
        <v>12</v>
      </c>
      <c r="B2180">
        <v>-90.709000000000003</v>
      </c>
      <c r="C2180">
        <v>4146</v>
      </c>
      <c r="D2180">
        <v>800000</v>
      </c>
      <c r="E2180">
        <v>615</v>
      </c>
      <c r="F2180" s="3">
        <v>610.39477781804737</v>
      </c>
    </row>
    <row r="2181" spans="1:6">
      <c r="A2181">
        <v>13</v>
      </c>
      <c r="B2181">
        <v>-90.594999999999999</v>
      </c>
      <c r="C2181">
        <v>4146</v>
      </c>
      <c r="D2181">
        <v>800000</v>
      </c>
      <c r="E2181">
        <v>633</v>
      </c>
      <c r="F2181" s="3">
        <v>633.87759475382131</v>
      </c>
    </row>
    <row r="2182" spans="1:6">
      <c r="A2182">
        <v>14</v>
      </c>
      <c r="B2182">
        <v>-90.486999999999995</v>
      </c>
      <c r="C2182">
        <v>4146</v>
      </c>
      <c r="D2182">
        <v>800000</v>
      </c>
      <c r="E2182">
        <v>633</v>
      </c>
      <c r="F2182" s="3">
        <v>654.86432837471853</v>
      </c>
    </row>
    <row r="2183" spans="1:6">
      <c r="A2183">
        <v>15</v>
      </c>
      <c r="B2183">
        <v>-90.372</v>
      </c>
      <c r="C2183">
        <v>4146</v>
      </c>
      <c r="D2183">
        <v>800000</v>
      </c>
      <c r="E2183">
        <v>666</v>
      </c>
      <c r="F2183" s="3">
        <v>674.19776973447972</v>
      </c>
    </row>
    <row r="2184" spans="1:6">
      <c r="A2184">
        <v>16</v>
      </c>
      <c r="B2184">
        <v>-90.256</v>
      </c>
      <c r="C2184">
        <v>4146</v>
      </c>
      <c r="D2184">
        <v>800000</v>
      </c>
      <c r="E2184">
        <v>644</v>
      </c>
      <c r="F2184" s="3">
        <v>688.95558127375398</v>
      </c>
    </row>
    <row r="2185" spans="1:6">
      <c r="A2185">
        <v>17</v>
      </c>
      <c r="B2185">
        <v>-90.14</v>
      </c>
      <c r="C2185">
        <v>4146</v>
      </c>
      <c r="D2185">
        <v>800000</v>
      </c>
      <c r="E2185">
        <v>731</v>
      </c>
      <c r="F2185" s="3">
        <v>697.75549985159751</v>
      </c>
    </row>
    <row r="2186" spans="1:6">
      <c r="A2186">
        <v>18</v>
      </c>
      <c r="B2186">
        <v>-90.025000000000006</v>
      </c>
      <c r="C2186">
        <v>4146</v>
      </c>
      <c r="D2186">
        <v>800000</v>
      </c>
      <c r="E2186">
        <v>739</v>
      </c>
      <c r="F2186" s="3">
        <v>700.08874809397878</v>
      </c>
    </row>
    <row r="2187" spans="1:6">
      <c r="A2187">
        <v>19</v>
      </c>
      <c r="B2187">
        <v>-89.918999999999997</v>
      </c>
      <c r="C2187">
        <v>4146</v>
      </c>
      <c r="D2187">
        <v>800000</v>
      </c>
      <c r="E2187">
        <v>708</v>
      </c>
      <c r="F2187" s="3">
        <v>696.8133503431161</v>
      </c>
    </row>
    <row r="2188" spans="1:6">
      <c r="A2188">
        <v>20</v>
      </c>
      <c r="B2188">
        <v>-89.805999999999997</v>
      </c>
      <c r="C2188">
        <v>4146</v>
      </c>
      <c r="D2188">
        <v>800000</v>
      </c>
      <c r="E2188">
        <v>706</v>
      </c>
      <c r="F2188" s="3">
        <v>688.44103964223405</v>
      </c>
    </row>
    <row r="2189" spans="1:6">
      <c r="A2189">
        <v>21</v>
      </c>
      <c r="B2189">
        <v>-89.691000000000003</v>
      </c>
      <c r="C2189">
        <v>4146</v>
      </c>
      <c r="D2189">
        <v>800000</v>
      </c>
      <c r="E2189">
        <v>642</v>
      </c>
      <c r="F2189" s="3">
        <v>676.15324405519175</v>
      </c>
    </row>
    <row r="2190" spans="1:6">
      <c r="A2190">
        <v>22</v>
      </c>
      <c r="B2190">
        <v>-89.576999999999998</v>
      </c>
      <c r="C2190">
        <v>4146</v>
      </c>
      <c r="D2190">
        <v>800000</v>
      </c>
      <c r="E2190">
        <v>662</v>
      </c>
      <c r="F2190" s="3">
        <v>661.91248579523847</v>
      </c>
    </row>
    <row r="2191" spans="1:6">
      <c r="A2191">
        <v>23</v>
      </c>
      <c r="B2191">
        <v>-89.457999999999998</v>
      </c>
      <c r="C2191">
        <v>4146</v>
      </c>
      <c r="D2191">
        <v>800000</v>
      </c>
      <c r="E2191">
        <v>639</v>
      </c>
      <c r="F2191" s="3">
        <v>646.67301368109918</v>
      </c>
    </row>
    <row r="2192" spans="1:6">
      <c r="A2192">
        <v>24</v>
      </c>
      <c r="B2192">
        <v>-89.341999999999999</v>
      </c>
      <c r="C2192">
        <v>4146</v>
      </c>
      <c r="D2192">
        <v>800000</v>
      </c>
      <c r="E2192">
        <v>620</v>
      </c>
      <c r="F2192" s="3">
        <v>632.96386980391276</v>
      </c>
    </row>
    <row r="2193" spans="1:6">
      <c r="A2193">
        <v>25</v>
      </c>
      <c r="B2193">
        <v>-89.234999999999999</v>
      </c>
      <c r="C2193">
        <v>4146</v>
      </c>
      <c r="D2193">
        <v>800000</v>
      </c>
      <c r="E2193">
        <v>638</v>
      </c>
      <c r="F2193" s="3">
        <v>622.24980936133625</v>
      </c>
    </row>
    <row r="2194" spans="1:6">
      <c r="A2194">
        <v>26</v>
      </c>
      <c r="B2194">
        <v>-89.13</v>
      </c>
      <c r="C2194">
        <v>4146</v>
      </c>
      <c r="D2194">
        <v>800000</v>
      </c>
      <c r="E2194">
        <v>610</v>
      </c>
      <c r="F2194" s="3">
        <v>614.00219431292589</v>
      </c>
    </row>
    <row r="2195" spans="1:6">
      <c r="A2195">
        <v>27</v>
      </c>
      <c r="B2195">
        <v>-89.016000000000005</v>
      </c>
      <c r="C2195">
        <v>4146</v>
      </c>
      <c r="D2195">
        <v>800000</v>
      </c>
      <c r="E2195">
        <v>616</v>
      </c>
      <c r="F2195" s="3">
        <v>607.73496725752193</v>
      </c>
    </row>
    <row r="2196" spans="1:6">
      <c r="A2196">
        <v>28</v>
      </c>
      <c r="B2196">
        <v>-88.896000000000001</v>
      </c>
      <c r="C2196">
        <v>4146</v>
      </c>
      <c r="D2196">
        <v>800000</v>
      </c>
      <c r="E2196">
        <v>603</v>
      </c>
      <c r="F2196" s="3">
        <v>603.99111111142167</v>
      </c>
    </row>
    <row r="2197" spans="1:6">
      <c r="A2197">
        <v>29</v>
      </c>
      <c r="B2197">
        <v>-88.790999999999997</v>
      </c>
      <c r="C2197">
        <v>4146</v>
      </c>
      <c r="D2197">
        <v>800000</v>
      </c>
      <c r="E2197">
        <v>620</v>
      </c>
      <c r="F2197" s="3">
        <v>602.79119680805957</v>
      </c>
    </row>
    <row r="2198" spans="1:6">
      <c r="A2198">
        <v>30</v>
      </c>
      <c r="B2198">
        <v>-88.671999999999997</v>
      </c>
      <c r="C2198">
        <v>4146</v>
      </c>
      <c r="D2198">
        <v>800000</v>
      </c>
      <c r="E2198">
        <v>573</v>
      </c>
      <c r="F2198" s="3">
        <v>603.30487085156005</v>
      </c>
    </row>
    <row r="2199" spans="1:6">
      <c r="A2199">
        <v>31</v>
      </c>
      <c r="B2199">
        <v>-88.56</v>
      </c>
      <c r="C2199">
        <v>4146</v>
      </c>
      <c r="D2199">
        <v>800000</v>
      </c>
      <c r="E2199">
        <v>600</v>
      </c>
      <c r="F2199" s="3">
        <v>605.15938024471109</v>
      </c>
    </row>
    <row r="2200" spans="1:6">
      <c r="A2200">
        <v>32</v>
      </c>
      <c r="B2200">
        <v>-88.451999999999998</v>
      </c>
      <c r="C2200">
        <v>4146</v>
      </c>
      <c r="D2200">
        <v>800000</v>
      </c>
      <c r="E2200">
        <v>627</v>
      </c>
      <c r="F2200" s="3">
        <v>607.84002733517548</v>
      </c>
    </row>
    <row r="2201" spans="1:6">
      <c r="A2201" t="s">
        <v>0</v>
      </c>
    </row>
    <row r="2202" spans="1:6">
      <c r="A2202" t="s">
        <v>0</v>
      </c>
    </row>
    <row r="2203" spans="1:6">
      <c r="A2203" t="s">
        <v>0</v>
      </c>
    </row>
    <row r="2204" spans="1:6">
      <c r="A2204" t="s">
        <v>0</v>
      </c>
    </row>
    <row r="2205" spans="1:6">
      <c r="A2205" t="s">
        <v>195</v>
      </c>
    </row>
    <row r="2206" spans="1:6">
      <c r="A2206" t="s">
        <v>2</v>
      </c>
    </row>
    <row r="2207" spans="1:6">
      <c r="A2207" t="s">
        <v>3</v>
      </c>
    </row>
    <row r="2208" spans="1:6">
      <c r="A2208" t="s">
        <v>4</v>
      </c>
    </row>
    <row r="2209" spans="1:10">
      <c r="A2209" t="s">
        <v>167</v>
      </c>
    </row>
    <row r="2210" spans="1:10">
      <c r="A2210" t="s">
        <v>196</v>
      </c>
    </row>
    <row r="2211" spans="1:10">
      <c r="A2211" t="s">
        <v>7</v>
      </c>
    </row>
    <row r="2212" spans="1:10">
      <c r="A2212" t="s">
        <v>8</v>
      </c>
    </row>
    <row r="2213" spans="1:10">
      <c r="A2213" t="s">
        <v>9</v>
      </c>
    </row>
    <row r="2214" spans="1:10">
      <c r="A2214" t="s">
        <v>10</v>
      </c>
    </row>
    <row r="2215" spans="1:10">
      <c r="A2215" t="s">
        <v>11</v>
      </c>
    </row>
    <row r="2216" spans="1:10">
      <c r="A2216" t="s">
        <v>0</v>
      </c>
    </row>
    <row r="2217" spans="1:10">
      <c r="A2217" t="s">
        <v>0</v>
      </c>
    </row>
    <row r="2218" spans="1:10">
      <c r="A2218" t="s">
        <v>38</v>
      </c>
      <c r="B2218" t="s">
        <v>17</v>
      </c>
      <c r="C2218" t="s">
        <v>20</v>
      </c>
      <c r="D2218" t="s">
        <v>37</v>
      </c>
      <c r="E2218" t="s">
        <v>36</v>
      </c>
      <c r="F2218" t="s">
        <v>57</v>
      </c>
    </row>
    <row r="2219" spans="1:10">
      <c r="A2219">
        <v>1</v>
      </c>
      <c r="B2219">
        <v>-91.947999999999993</v>
      </c>
      <c r="C2219">
        <v>4121</v>
      </c>
      <c r="D2219">
        <v>800000</v>
      </c>
      <c r="E2219">
        <v>434</v>
      </c>
      <c r="F2219" s="3"/>
      <c r="J2219" t="s">
        <v>212</v>
      </c>
    </row>
    <row r="2220" spans="1:10">
      <c r="A2220">
        <v>2</v>
      </c>
      <c r="B2220">
        <v>-91.838999999999999</v>
      </c>
      <c r="C2220">
        <v>4121</v>
      </c>
      <c r="D2220">
        <v>800000</v>
      </c>
      <c r="E2220">
        <v>452</v>
      </c>
      <c r="F2220" s="3"/>
    </row>
    <row r="2221" spans="1:10">
      <c r="A2221">
        <v>3</v>
      </c>
      <c r="B2221">
        <v>-91.724000000000004</v>
      </c>
      <c r="C2221">
        <v>4121</v>
      </c>
      <c r="D2221">
        <v>800000</v>
      </c>
      <c r="E2221">
        <v>458</v>
      </c>
      <c r="F2221" s="3"/>
    </row>
    <row r="2222" spans="1:10">
      <c r="A2222">
        <v>4</v>
      </c>
      <c r="B2222">
        <v>-91.611999999999995</v>
      </c>
      <c r="C2222">
        <v>4121</v>
      </c>
      <c r="D2222">
        <v>800000</v>
      </c>
      <c r="E2222">
        <v>460</v>
      </c>
      <c r="F2222" s="3"/>
    </row>
    <row r="2223" spans="1:10">
      <c r="A2223">
        <v>5</v>
      </c>
      <c r="B2223">
        <v>-91.5</v>
      </c>
      <c r="C2223">
        <v>4121</v>
      </c>
      <c r="D2223">
        <v>800000</v>
      </c>
      <c r="E2223">
        <v>473</v>
      </c>
      <c r="F2223" s="3"/>
    </row>
    <row r="2224" spans="1:10">
      <c r="A2224">
        <v>6</v>
      </c>
      <c r="B2224">
        <v>-91.394000000000005</v>
      </c>
      <c r="C2224">
        <v>4121</v>
      </c>
      <c r="D2224">
        <v>800000</v>
      </c>
      <c r="E2224">
        <v>532</v>
      </c>
      <c r="F2224" s="3">
        <v>539.36985978477651</v>
      </c>
    </row>
    <row r="2225" spans="1:6">
      <c r="A2225">
        <v>7</v>
      </c>
      <c r="B2225">
        <v>-91.281000000000006</v>
      </c>
      <c r="C2225">
        <v>4121</v>
      </c>
      <c r="D2225">
        <v>800000</v>
      </c>
      <c r="E2225">
        <v>547</v>
      </c>
      <c r="F2225" s="3">
        <v>546.11625759615515</v>
      </c>
    </row>
    <row r="2226" spans="1:6">
      <c r="A2226">
        <v>8</v>
      </c>
      <c r="B2226">
        <v>-91.165000000000006</v>
      </c>
      <c r="C2226">
        <v>4121</v>
      </c>
      <c r="D2226">
        <v>800000</v>
      </c>
      <c r="E2226">
        <v>567</v>
      </c>
      <c r="F2226" s="3">
        <v>554.47960456188002</v>
      </c>
    </row>
    <row r="2227" spans="1:6">
      <c r="A2227">
        <v>9</v>
      </c>
      <c r="B2227">
        <v>-91.049000000000007</v>
      </c>
      <c r="C2227">
        <v>4121</v>
      </c>
      <c r="D2227">
        <v>800000</v>
      </c>
      <c r="E2227">
        <v>570</v>
      </c>
      <c r="F2227" s="3">
        <v>564.5987101473869</v>
      </c>
    </row>
    <row r="2228" spans="1:6">
      <c r="A2228">
        <v>10</v>
      </c>
      <c r="B2228">
        <v>-90.933999999999997</v>
      </c>
      <c r="C2228">
        <v>4121</v>
      </c>
      <c r="D2228">
        <v>800000</v>
      </c>
      <c r="E2228">
        <v>568</v>
      </c>
      <c r="F2228" s="3">
        <v>576.49564063968842</v>
      </c>
    </row>
    <row r="2229" spans="1:6">
      <c r="A2229">
        <v>11</v>
      </c>
      <c r="B2229">
        <v>-90.823999999999998</v>
      </c>
      <c r="C2229">
        <v>4121</v>
      </c>
      <c r="D2229">
        <v>800000</v>
      </c>
      <c r="E2229">
        <v>592</v>
      </c>
      <c r="F2229" s="3">
        <v>589.47747115761638</v>
      </c>
    </row>
    <row r="2230" spans="1:6">
      <c r="A2230">
        <v>12</v>
      </c>
      <c r="B2230">
        <v>-90.709000000000003</v>
      </c>
      <c r="C2230">
        <v>4121</v>
      </c>
      <c r="D2230">
        <v>800000</v>
      </c>
      <c r="E2230">
        <v>593</v>
      </c>
      <c r="F2230" s="3">
        <v>604.23272997078107</v>
      </c>
    </row>
    <row r="2231" spans="1:6">
      <c r="A2231">
        <v>13</v>
      </c>
      <c r="B2231">
        <v>-90.594999999999999</v>
      </c>
      <c r="C2231">
        <v>4121</v>
      </c>
      <c r="D2231">
        <v>800000</v>
      </c>
      <c r="E2231">
        <v>629</v>
      </c>
      <c r="F2231" s="3">
        <v>619.1922377706635</v>
      </c>
    </row>
    <row r="2232" spans="1:6">
      <c r="A2232">
        <v>14</v>
      </c>
      <c r="B2232">
        <v>-90.486999999999995</v>
      </c>
      <c r="C2232">
        <v>4121</v>
      </c>
      <c r="D2232">
        <v>800000</v>
      </c>
      <c r="E2232">
        <v>612</v>
      </c>
      <c r="F2232" s="3">
        <v>632.62557066638942</v>
      </c>
    </row>
    <row r="2233" spans="1:6">
      <c r="A2233">
        <v>15</v>
      </c>
      <c r="B2233">
        <v>-90.372</v>
      </c>
      <c r="C2233">
        <v>4121</v>
      </c>
      <c r="D2233">
        <v>800000</v>
      </c>
      <c r="E2233">
        <v>654</v>
      </c>
      <c r="F2233" s="3">
        <v>644.91636498482069</v>
      </c>
    </row>
    <row r="2234" spans="1:6">
      <c r="A2234">
        <v>16</v>
      </c>
      <c r="B2234">
        <v>-90.256</v>
      </c>
      <c r="C2234">
        <v>4121</v>
      </c>
      <c r="D2234">
        <v>800000</v>
      </c>
      <c r="E2234">
        <v>660</v>
      </c>
      <c r="F2234" s="3">
        <v>654.06422997192385</v>
      </c>
    </row>
    <row r="2235" spans="1:6">
      <c r="A2235">
        <v>17</v>
      </c>
      <c r="B2235">
        <v>-90.14</v>
      </c>
      <c r="C2235">
        <v>4121</v>
      </c>
      <c r="D2235">
        <v>800000</v>
      </c>
      <c r="E2235">
        <v>686</v>
      </c>
      <c r="F2235" s="3">
        <v>659.17391832918702</v>
      </c>
    </row>
    <row r="2236" spans="1:6">
      <c r="A2236">
        <v>18</v>
      </c>
      <c r="B2236">
        <v>-90.025000000000006</v>
      </c>
      <c r="C2236">
        <v>4121</v>
      </c>
      <c r="D2236">
        <v>800000</v>
      </c>
      <c r="E2236">
        <v>659</v>
      </c>
      <c r="F2236" s="3">
        <v>660.07646060852005</v>
      </c>
    </row>
    <row r="2237" spans="1:6">
      <c r="A2237">
        <v>19</v>
      </c>
      <c r="B2237">
        <v>-89.918999999999997</v>
      </c>
      <c r="C2237">
        <v>4121</v>
      </c>
      <c r="D2237">
        <v>800000</v>
      </c>
      <c r="E2237">
        <v>642</v>
      </c>
      <c r="F2237" s="3">
        <v>657.61712676370553</v>
      </c>
    </row>
    <row r="2238" spans="1:6">
      <c r="A2238">
        <v>20</v>
      </c>
      <c r="B2238">
        <v>-89.805999999999997</v>
      </c>
      <c r="C2238">
        <v>4121</v>
      </c>
      <c r="D2238">
        <v>800000</v>
      </c>
      <c r="E2238">
        <v>643</v>
      </c>
      <c r="F2238" s="3">
        <v>652.37631669585778</v>
      </c>
    </row>
    <row r="2239" spans="1:6">
      <c r="A2239">
        <v>21</v>
      </c>
      <c r="B2239">
        <v>-89.691000000000003</v>
      </c>
      <c r="C2239">
        <v>4121</v>
      </c>
      <c r="D2239">
        <v>800000</v>
      </c>
      <c r="E2239">
        <v>630</v>
      </c>
      <c r="F2239" s="3">
        <v>645.45726271844455</v>
      </c>
    </row>
    <row r="2240" spans="1:6">
      <c r="A2240">
        <v>22</v>
      </c>
      <c r="B2240">
        <v>-89.576999999999998</v>
      </c>
      <c r="C2240">
        <v>4121</v>
      </c>
      <c r="D2240">
        <v>800000</v>
      </c>
      <c r="E2240">
        <v>627</v>
      </c>
      <c r="F2240" s="3">
        <v>638.26644296809843</v>
      </c>
    </row>
    <row r="2241" spans="1:6">
      <c r="A2241">
        <v>23</v>
      </c>
      <c r="B2241">
        <v>-89.457999999999998</v>
      </c>
      <c r="C2241">
        <v>4121</v>
      </c>
      <c r="D2241">
        <v>800000</v>
      </c>
      <c r="E2241">
        <v>660</v>
      </c>
      <c r="F2241" s="3">
        <v>631.54464429529617</v>
      </c>
    </row>
    <row r="2242" spans="1:6">
      <c r="A2242">
        <v>24</v>
      </c>
      <c r="B2242">
        <v>-89.341999999999999</v>
      </c>
      <c r="C2242">
        <v>4121</v>
      </c>
      <c r="D2242">
        <v>800000</v>
      </c>
      <c r="E2242">
        <v>662</v>
      </c>
      <c r="F2242" s="3">
        <v>626.51917705275389</v>
      </c>
    </row>
    <row r="2243" spans="1:6">
      <c r="A2243">
        <v>25</v>
      </c>
      <c r="B2243">
        <v>-89.234999999999999</v>
      </c>
      <c r="C2243">
        <v>4121</v>
      </c>
      <c r="D2243">
        <v>800000</v>
      </c>
      <c r="E2243">
        <v>617</v>
      </c>
      <c r="F2243" s="3">
        <v>623.52538933150026</v>
      </c>
    </row>
    <row r="2244" spans="1:6">
      <c r="A2244">
        <v>26</v>
      </c>
      <c r="B2244">
        <v>-89.13</v>
      </c>
      <c r="C2244">
        <v>4121</v>
      </c>
      <c r="D2244">
        <v>800000</v>
      </c>
      <c r="E2244">
        <v>614</v>
      </c>
      <c r="F2244" s="3">
        <v>622.13082793664194</v>
      </c>
    </row>
    <row r="2245" spans="1:6">
      <c r="A2245">
        <v>27</v>
      </c>
      <c r="B2245">
        <v>-89.016000000000005</v>
      </c>
      <c r="C2245">
        <v>4121</v>
      </c>
      <c r="D2245">
        <v>800000</v>
      </c>
      <c r="E2245">
        <v>606</v>
      </c>
      <c r="F2245" s="3">
        <v>622.1604049587736</v>
      </c>
    </row>
    <row r="2246" spans="1:6">
      <c r="A2246">
        <v>28</v>
      </c>
      <c r="B2246">
        <v>-88.896000000000001</v>
      </c>
      <c r="C2246">
        <v>4121</v>
      </c>
      <c r="D2246">
        <v>800000</v>
      </c>
      <c r="E2246">
        <v>603</v>
      </c>
      <c r="F2246" s="3">
        <v>623.58838079298084</v>
      </c>
    </row>
    <row r="2247" spans="1:6">
      <c r="A2247">
        <v>29</v>
      </c>
      <c r="B2247">
        <v>-88.790999999999997</v>
      </c>
      <c r="C2247">
        <v>4121</v>
      </c>
      <c r="D2247">
        <v>800000</v>
      </c>
      <c r="E2247">
        <v>650</v>
      </c>
      <c r="F2247" s="3">
        <v>625.70640120983319</v>
      </c>
    </row>
    <row r="2248" spans="1:6">
      <c r="A2248">
        <v>30</v>
      </c>
      <c r="B2248">
        <v>-88.671999999999997</v>
      </c>
      <c r="C2248">
        <v>4121</v>
      </c>
      <c r="D2248">
        <v>800000</v>
      </c>
      <c r="E2248">
        <v>586</v>
      </c>
      <c r="F2248" s="3"/>
    </row>
    <row r="2249" spans="1:6">
      <c r="A2249">
        <v>31</v>
      </c>
      <c r="B2249">
        <v>-88.56</v>
      </c>
      <c r="C2249">
        <v>4121</v>
      </c>
      <c r="D2249">
        <v>800000</v>
      </c>
      <c r="E2249">
        <v>601</v>
      </c>
      <c r="F2249" s="3"/>
    </row>
    <row r="2250" spans="1:6">
      <c r="A2250">
        <v>32</v>
      </c>
      <c r="B2250">
        <v>-88.451999999999998</v>
      </c>
      <c r="C2250">
        <v>4121</v>
      </c>
      <c r="D2250">
        <v>800000</v>
      </c>
      <c r="E2250">
        <v>627</v>
      </c>
      <c r="F2250" s="3"/>
    </row>
    <row r="2251" spans="1:6">
      <c r="A2251" t="s">
        <v>0</v>
      </c>
    </row>
    <row r="2252" spans="1:6">
      <c r="A2252" t="s">
        <v>0</v>
      </c>
    </row>
    <row r="2253" spans="1:6">
      <c r="A2253" t="s">
        <v>0</v>
      </c>
    </row>
    <row r="2254" spans="1:6">
      <c r="A2254" t="s">
        <v>0</v>
      </c>
    </row>
    <row r="2255" spans="1:6">
      <c r="A2255" t="s">
        <v>197</v>
      </c>
    </row>
    <row r="2256" spans="1:6">
      <c r="A2256" t="s">
        <v>2</v>
      </c>
    </row>
    <row r="2257" spans="1:10">
      <c r="A2257" t="s">
        <v>3</v>
      </c>
    </row>
    <row r="2258" spans="1:10">
      <c r="A2258" t="s">
        <v>4</v>
      </c>
    </row>
    <row r="2259" spans="1:10">
      <c r="A2259" t="s">
        <v>167</v>
      </c>
    </row>
    <row r="2260" spans="1:10">
      <c r="A2260" t="s">
        <v>198</v>
      </c>
    </row>
    <row r="2261" spans="1:10">
      <c r="A2261" t="s">
        <v>7</v>
      </c>
    </row>
    <row r="2262" spans="1:10">
      <c r="A2262" t="s">
        <v>8</v>
      </c>
    </row>
    <row r="2263" spans="1:10">
      <c r="A2263" t="s">
        <v>9</v>
      </c>
    </row>
    <row r="2264" spans="1:10">
      <c r="A2264" t="s">
        <v>10</v>
      </c>
    </row>
    <row r="2265" spans="1:10">
      <c r="A2265" t="s">
        <v>11</v>
      </c>
    </row>
    <row r="2266" spans="1:10">
      <c r="A2266" t="s">
        <v>0</v>
      </c>
    </row>
    <row r="2267" spans="1:10">
      <c r="A2267" t="s">
        <v>0</v>
      </c>
    </row>
    <row r="2268" spans="1:10">
      <c r="A2268" t="s">
        <v>38</v>
      </c>
      <c r="B2268" t="s">
        <v>17</v>
      </c>
      <c r="C2268" t="s">
        <v>20</v>
      </c>
      <c r="D2268" t="s">
        <v>37</v>
      </c>
      <c r="E2268" t="s">
        <v>36</v>
      </c>
      <c r="F2268" t="s">
        <v>57</v>
      </c>
    </row>
    <row r="2269" spans="1:10">
      <c r="A2269">
        <v>1</v>
      </c>
      <c r="B2269">
        <v>-91.947999999999993</v>
      </c>
      <c r="C2269">
        <v>4111</v>
      </c>
      <c r="D2269">
        <v>800000</v>
      </c>
      <c r="E2269">
        <v>470</v>
      </c>
      <c r="F2269" s="3"/>
      <c r="J2269" t="s">
        <v>213</v>
      </c>
    </row>
    <row r="2270" spans="1:10">
      <c r="A2270">
        <v>2</v>
      </c>
      <c r="B2270">
        <v>-91.838999999999999</v>
      </c>
      <c r="C2270">
        <v>4111</v>
      </c>
      <c r="D2270">
        <v>800000</v>
      </c>
      <c r="E2270">
        <v>456</v>
      </c>
      <c r="F2270" s="3"/>
    </row>
    <row r="2271" spans="1:10">
      <c r="A2271">
        <v>3</v>
      </c>
      <c r="B2271">
        <v>-91.724000000000004</v>
      </c>
      <c r="C2271">
        <v>4111</v>
      </c>
      <c r="D2271">
        <v>800000</v>
      </c>
      <c r="E2271">
        <v>491</v>
      </c>
      <c r="F2271" s="3"/>
    </row>
    <row r="2272" spans="1:10">
      <c r="A2272">
        <v>4</v>
      </c>
      <c r="B2272">
        <v>-91.611999999999995</v>
      </c>
      <c r="C2272">
        <v>4111</v>
      </c>
      <c r="D2272">
        <v>800000</v>
      </c>
      <c r="E2272">
        <v>482</v>
      </c>
      <c r="F2272" s="3"/>
    </row>
    <row r="2273" spans="1:6">
      <c r="A2273">
        <v>5</v>
      </c>
      <c r="B2273">
        <v>-91.5</v>
      </c>
      <c r="C2273">
        <v>4111</v>
      </c>
      <c r="D2273">
        <v>800000</v>
      </c>
      <c r="E2273">
        <v>510</v>
      </c>
      <c r="F2273" s="3"/>
    </row>
    <row r="2274" spans="1:6">
      <c r="A2274">
        <v>6</v>
      </c>
      <c r="B2274">
        <v>-91.394000000000005</v>
      </c>
      <c r="C2274">
        <v>4111</v>
      </c>
      <c r="D2274">
        <v>800000</v>
      </c>
      <c r="E2274">
        <v>525</v>
      </c>
      <c r="F2274" s="3">
        <v>521.98328255055299</v>
      </c>
    </row>
    <row r="2275" spans="1:6">
      <c r="A2275">
        <v>7</v>
      </c>
      <c r="B2275">
        <v>-91.281000000000006</v>
      </c>
      <c r="C2275">
        <v>4111</v>
      </c>
      <c r="D2275">
        <v>800000</v>
      </c>
      <c r="E2275">
        <v>520</v>
      </c>
      <c r="F2275" s="3">
        <v>529.80402309827753</v>
      </c>
    </row>
    <row r="2276" spans="1:6">
      <c r="A2276">
        <v>8</v>
      </c>
      <c r="B2276">
        <v>-91.165000000000006</v>
      </c>
      <c r="C2276">
        <v>4111</v>
      </c>
      <c r="D2276">
        <v>800000</v>
      </c>
      <c r="E2276">
        <v>543</v>
      </c>
      <c r="F2276" s="3">
        <v>540.5143825211909</v>
      </c>
    </row>
    <row r="2277" spans="1:6">
      <c r="A2277">
        <v>9</v>
      </c>
      <c r="B2277">
        <v>-91.049000000000007</v>
      </c>
      <c r="C2277">
        <v>4111</v>
      </c>
      <c r="D2277">
        <v>800000</v>
      </c>
      <c r="E2277">
        <v>542</v>
      </c>
      <c r="F2277" s="3">
        <v>554.84639611153614</v>
      </c>
    </row>
    <row r="2278" spans="1:6">
      <c r="A2278">
        <v>10</v>
      </c>
      <c r="B2278">
        <v>-90.933999999999997</v>
      </c>
      <c r="C2278">
        <v>4111</v>
      </c>
      <c r="D2278">
        <v>800000</v>
      </c>
      <c r="E2278">
        <v>578</v>
      </c>
      <c r="F2278" s="3">
        <v>573.37555825546065</v>
      </c>
    </row>
    <row r="2279" spans="1:6">
      <c r="A2279">
        <v>11</v>
      </c>
      <c r="B2279">
        <v>-90.823999999999998</v>
      </c>
      <c r="C2279">
        <v>4111</v>
      </c>
      <c r="D2279">
        <v>800000</v>
      </c>
      <c r="E2279">
        <v>633</v>
      </c>
      <c r="F2279" s="3">
        <v>595.40376496646411</v>
      </c>
    </row>
    <row r="2280" spans="1:6">
      <c r="A2280">
        <v>12</v>
      </c>
      <c r="B2280">
        <v>-90.709000000000003</v>
      </c>
      <c r="C2280">
        <v>4111</v>
      </c>
      <c r="D2280">
        <v>800000</v>
      </c>
      <c r="E2280">
        <v>623</v>
      </c>
      <c r="F2280" s="3">
        <v>622.50831241209107</v>
      </c>
    </row>
    <row r="2281" spans="1:6">
      <c r="A2281">
        <v>13</v>
      </c>
      <c r="B2281">
        <v>-90.594999999999999</v>
      </c>
      <c r="C2281">
        <v>4111</v>
      </c>
      <c r="D2281">
        <v>800000</v>
      </c>
      <c r="E2281">
        <v>654</v>
      </c>
      <c r="F2281" s="3">
        <v>652.12985509795828</v>
      </c>
    </row>
    <row r="2282" spans="1:6">
      <c r="A2282">
        <v>14</v>
      </c>
      <c r="B2282">
        <v>-90.486999999999995</v>
      </c>
      <c r="C2282">
        <v>4111</v>
      </c>
      <c r="D2282">
        <v>800000</v>
      </c>
      <c r="E2282">
        <v>659</v>
      </c>
      <c r="F2282" s="3">
        <v>680.62644912748874</v>
      </c>
    </row>
    <row r="2283" spans="1:6">
      <c r="A2283">
        <v>15</v>
      </c>
      <c r="B2283">
        <v>-90.372</v>
      </c>
      <c r="C2283">
        <v>4111</v>
      </c>
      <c r="D2283">
        <v>800000</v>
      </c>
      <c r="E2283">
        <v>713</v>
      </c>
      <c r="F2283" s="3">
        <v>708.51473006385163</v>
      </c>
    </row>
    <row r="2284" spans="1:6">
      <c r="A2284">
        <v>16</v>
      </c>
      <c r="B2284">
        <v>-90.256</v>
      </c>
      <c r="C2284">
        <v>4111</v>
      </c>
      <c r="D2284">
        <v>800000</v>
      </c>
      <c r="E2284">
        <v>712</v>
      </c>
      <c r="F2284" s="3">
        <v>730.8263175553152</v>
      </c>
    </row>
    <row r="2285" spans="1:6">
      <c r="A2285">
        <v>17</v>
      </c>
      <c r="B2285">
        <v>-90.14</v>
      </c>
      <c r="C2285">
        <v>4111</v>
      </c>
      <c r="D2285">
        <v>800000</v>
      </c>
      <c r="E2285">
        <v>743</v>
      </c>
      <c r="F2285" s="3">
        <v>744.47102230796622</v>
      </c>
    </row>
    <row r="2286" spans="1:6">
      <c r="A2286">
        <v>18</v>
      </c>
      <c r="B2286">
        <v>-90.025000000000006</v>
      </c>
      <c r="C2286">
        <v>4111</v>
      </c>
      <c r="D2286">
        <v>800000</v>
      </c>
      <c r="E2286">
        <v>723</v>
      </c>
      <c r="F2286" s="3">
        <v>747.85261305217296</v>
      </c>
    </row>
    <row r="2287" spans="1:6">
      <c r="A2287">
        <v>19</v>
      </c>
      <c r="B2287">
        <v>-89.918999999999997</v>
      </c>
      <c r="C2287">
        <v>4111</v>
      </c>
      <c r="D2287">
        <v>800000</v>
      </c>
      <c r="E2287">
        <v>807</v>
      </c>
      <c r="F2287" s="3">
        <v>742.00994441551279</v>
      </c>
    </row>
    <row r="2288" spans="1:6">
      <c r="A2288">
        <v>20</v>
      </c>
      <c r="B2288">
        <v>-89.805999999999997</v>
      </c>
      <c r="C2288">
        <v>4111</v>
      </c>
      <c r="D2288">
        <v>800000</v>
      </c>
      <c r="E2288">
        <v>739</v>
      </c>
      <c r="F2288" s="3">
        <v>727.71388699601448</v>
      </c>
    </row>
    <row r="2289" spans="1:6">
      <c r="A2289">
        <v>21</v>
      </c>
      <c r="B2289">
        <v>-89.691000000000003</v>
      </c>
      <c r="C2289">
        <v>4111</v>
      </c>
      <c r="D2289">
        <v>800000</v>
      </c>
      <c r="E2289">
        <v>677</v>
      </c>
      <c r="F2289" s="3">
        <v>707.22442207166262</v>
      </c>
    </row>
    <row r="2290" spans="1:6">
      <c r="A2290">
        <v>22</v>
      </c>
      <c r="B2290">
        <v>-89.576999999999998</v>
      </c>
      <c r="C2290">
        <v>4111</v>
      </c>
      <c r="D2290">
        <v>800000</v>
      </c>
      <c r="E2290">
        <v>698</v>
      </c>
      <c r="F2290" s="3">
        <v>684.18361026331627</v>
      </c>
    </row>
    <row r="2291" spans="1:6">
      <c r="A2291">
        <v>23</v>
      </c>
      <c r="B2291">
        <v>-89.457999999999998</v>
      </c>
      <c r="C2291">
        <v>4111</v>
      </c>
      <c r="D2291">
        <v>800000</v>
      </c>
      <c r="E2291">
        <v>664</v>
      </c>
      <c r="F2291" s="3">
        <v>660.51418514320801</v>
      </c>
    </row>
    <row r="2292" spans="1:6">
      <c r="A2292">
        <v>24</v>
      </c>
      <c r="B2292">
        <v>-89.341999999999999</v>
      </c>
      <c r="C2292">
        <v>4111</v>
      </c>
      <c r="D2292">
        <v>800000</v>
      </c>
      <c r="E2292">
        <v>637</v>
      </c>
      <c r="F2292" s="3">
        <v>640.30354407007974</v>
      </c>
    </row>
    <row r="2293" spans="1:6">
      <c r="A2293">
        <v>25</v>
      </c>
      <c r="B2293">
        <v>-89.234999999999999</v>
      </c>
      <c r="C2293">
        <v>4111</v>
      </c>
      <c r="D2293">
        <v>800000</v>
      </c>
      <c r="E2293">
        <v>587</v>
      </c>
      <c r="F2293" s="3">
        <v>625.42390713982491</v>
      </c>
    </row>
    <row r="2294" spans="1:6">
      <c r="A2294">
        <v>26</v>
      </c>
      <c r="B2294">
        <v>-89.13</v>
      </c>
      <c r="C2294">
        <v>4111</v>
      </c>
      <c r="D2294">
        <v>800000</v>
      </c>
      <c r="E2294">
        <v>626</v>
      </c>
      <c r="F2294" s="3">
        <v>614.69881265081153</v>
      </c>
    </row>
    <row r="2295" spans="1:6">
      <c r="A2295">
        <v>27</v>
      </c>
      <c r="B2295">
        <v>-89.016000000000005</v>
      </c>
      <c r="C2295">
        <v>4111</v>
      </c>
      <c r="D2295">
        <v>800000</v>
      </c>
      <c r="E2295">
        <v>637</v>
      </c>
      <c r="F2295" s="3">
        <v>607.15721291396324</v>
      </c>
    </row>
    <row r="2296" spans="1:6">
      <c r="A2296">
        <v>28</v>
      </c>
      <c r="B2296">
        <v>-88.896000000000001</v>
      </c>
      <c r="C2296">
        <v>4111</v>
      </c>
      <c r="D2296">
        <v>800000</v>
      </c>
      <c r="E2296">
        <v>594</v>
      </c>
      <c r="F2296" s="3">
        <v>603.08451471454691</v>
      </c>
    </row>
    <row r="2297" spans="1:6">
      <c r="A2297">
        <v>29</v>
      </c>
      <c r="B2297">
        <v>-88.790999999999997</v>
      </c>
      <c r="C2297">
        <v>4111</v>
      </c>
      <c r="D2297">
        <v>800000</v>
      </c>
      <c r="E2297">
        <v>604</v>
      </c>
      <c r="F2297" s="3">
        <v>601.9966509999457</v>
      </c>
    </row>
    <row r="2298" spans="1:6">
      <c r="A2298">
        <v>30</v>
      </c>
      <c r="B2298">
        <v>-88.671999999999997</v>
      </c>
      <c r="C2298">
        <v>4111</v>
      </c>
      <c r="D2298">
        <v>800000</v>
      </c>
      <c r="E2298">
        <v>567</v>
      </c>
      <c r="F2298" s="3">
        <v>602.70650091592324</v>
      </c>
    </row>
    <row r="2299" spans="1:6">
      <c r="A2299">
        <v>31</v>
      </c>
      <c r="B2299">
        <v>-88.56</v>
      </c>
      <c r="C2299">
        <v>4111</v>
      </c>
      <c r="D2299">
        <v>800000</v>
      </c>
      <c r="E2299">
        <v>618</v>
      </c>
      <c r="F2299" s="3">
        <v>604.60131351246275</v>
      </c>
    </row>
    <row r="2300" spans="1:6">
      <c r="A2300">
        <v>32</v>
      </c>
      <c r="B2300">
        <v>-88.451999999999998</v>
      </c>
      <c r="C2300">
        <v>4111</v>
      </c>
      <c r="D2300">
        <v>800000</v>
      </c>
      <c r="E2300">
        <v>628</v>
      </c>
      <c r="F2300" s="3">
        <v>607.10708558701515</v>
      </c>
    </row>
    <row r="2301" spans="1:6">
      <c r="A2301" t="s">
        <v>0</v>
      </c>
    </row>
    <row r="2302" spans="1:6">
      <c r="A2302" t="s">
        <v>0</v>
      </c>
    </row>
    <row r="2303" spans="1:6">
      <c r="A2303" t="s">
        <v>0</v>
      </c>
    </row>
    <row r="2304" spans="1:6">
      <c r="A2304" t="s">
        <v>0</v>
      </c>
    </row>
    <row r="2305" spans="1:10">
      <c r="A2305" t="s">
        <v>199</v>
      </c>
    </row>
    <row r="2306" spans="1:10">
      <c r="A2306" t="s">
        <v>2</v>
      </c>
    </row>
    <row r="2307" spans="1:10">
      <c r="A2307" t="s">
        <v>3</v>
      </c>
    </row>
    <row r="2308" spans="1:10">
      <c r="A2308" t="s">
        <v>4</v>
      </c>
    </row>
    <row r="2309" spans="1:10">
      <c r="A2309" t="s">
        <v>167</v>
      </c>
    </row>
    <row r="2310" spans="1:10">
      <c r="A2310" t="s">
        <v>200</v>
      </c>
    </row>
    <row r="2311" spans="1:10">
      <c r="A2311" t="s">
        <v>7</v>
      </c>
    </row>
    <row r="2312" spans="1:10">
      <c r="A2312" t="s">
        <v>8</v>
      </c>
    </row>
    <row r="2313" spans="1:10">
      <c r="A2313" t="s">
        <v>9</v>
      </c>
    </row>
    <row r="2314" spans="1:10">
      <c r="A2314" t="s">
        <v>10</v>
      </c>
    </row>
    <row r="2315" spans="1:10">
      <c r="A2315" t="s">
        <v>11</v>
      </c>
    </row>
    <row r="2316" spans="1:10">
      <c r="A2316" t="s">
        <v>0</v>
      </c>
    </row>
    <row r="2317" spans="1:10">
      <c r="A2317" t="s">
        <v>0</v>
      </c>
    </row>
    <row r="2318" spans="1:10">
      <c r="A2318" t="s">
        <v>38</v>
      </c>
      <c r="B2318" t="s">
        <v>17</v>
      </c>
      <c r="C2318" t="s">
        <v>20</v>
      </c>
      <c r="D2318" t="s">
        <v>37</v>
      </c>
      <c r="E2318" t="s">
        <v>36</v>
      </c>
      <c r="F2318" t="s">
        <v>57</v>
      </c>
    </row>
    <row r="2319" spans="1:10">
      <c r="A2319">
        <v>1</v>
      </c>
      <c r="B2319">
        <v>-91.947999999999993</v>
      </c>
      <c r="C2319">
        <v>4112</v>
      </c>
      <c r="D2319">
        <v>800000</v>
      </c>
      <c r="E2319">
        <v>440</v>
      </c>
      <c r="F2319" s="3"/>
      <c r="J2319" t="s">
        <v>214</v>
      </c>
    </row>
    <row r="2320" spans="1:10">
      <c r="A2320">
        <v>2</v>
      </c>
      <c r="B2320">
        <v>-91.838999999999999</v>
      </c>
      <c r="C2320">
        <v>4112</v>
      </c>
      <c r="D2320">
        <v>800000</v>
      </c>
      <c r="E2320">
        <v>441</v>
      </c>
      <c r="F2320" s="3"/>
    </row>
    <row r="2321" spans="1:6">
      <c r="A2321">
        <v>3</v>
      </c>
      <c r="B2321">
        <v>-91.724000000000004</v>
      </c>
      <c r="C2321">
        <v>4112</v>
      </c>
      <c r="D2321">
        <v>800000</v>
      </c>
      <c r="E2321">
        <v>476</v>
      </c>
      <c r="F2321" s="3"/>
    </row>
    <row r="2322" spans="1:6">
      <c r="A2322">
        <v>4</v>
      </c>
      <c r="B2322">
        <v>-91.611999999999995</v>
      </c>
      <c r="C2322">
        <v>4112</v>
      </c>
      <c r="D2322">
        <v>800000</v>
      </c>
      <c r="E2322">
        <v>469</v>
      </c>
      <c r="F2322" s="3"/>
    </row>
    <row r="2323" spans="1:6">
      <c r="A2323">
        <v>5</v>
      </c>
      <c r="B2323">
        <v>-91.5</v>
      </c>
      <c r="C2323">
        <v>4112</v>
      </c>
      <c r="D2323">
        <v>800000</v>
      </c>
      <c r="E2323">
        <v>552</v>
      </c>
      <c r="F2323" s="3"/>
    </row>
    <row r="2324" spans="1:6">
      <c r="A2324">
        <v>6</v>
      </c>
      <c r="B2324">
        <v>-91.394000000000005</v>
      </c>
      <c r="C2324">
        <v>4112</v>
      </c>
      <c r="D2324">
        <v>800000</v>
      </c>
      <c r="E2324">
        <v>513</v>
      </c>
      <c r="F2324" s="3">
        <v>542.83183943364918</v>
      </c>
    </row>
    <row r="2325" spans="1:6">
      <c r="A2325">
        <v>7</v>
      </c>
      <c r="B2325">
        <v>-91.281000000000006</v>
      </c>
      <c r="C2325">
        <v>4112</v>
      </c>
      <c r="D2325">
        <v>800000</v>
      </c>
      <c r="E2325">
        <v>549</v>
      </c>
      <c r="F2325" s="3">
        <v>546.51998770343437</v>
      </c>
    </row>
    <row r="2326" spans="1:6">
      <c r="A2326">
        <v>8</v>
      </c>
      <c r="B2326">
        <v>-91.165000000000006</v>
      </c>
      <c r="C2326">
        <v>4112</v>
      </c>
      <c r="D2326">
        <v>800000</v>
      </c>
      <c r="E2326">
        <v>588</v>
      </c>
      <c r="F2326" s="3">
        <v>550.37206800106571</v>
      </c>
    </row>
    <row r="2327" spans="1:6">
      <c r="A2327">
        <v>9</v>
      </c>
      <c r="B2327">
        <v>-91.049000000000007</v>
      </c>
      <c r="C2327">
        <v>4112</v>
      </c>
      <c r="D2327">
        <v>800000</v>
      </c>
      <c r="E2327">
        <v>553</v>
      </c>
      <c r="F2327" s="3">
        <v>554.48689231640333</v>
      </c>
    </row>
    <row r="2328" spans="1:6">
      <c r="A2328">
        <v>10</v>
      </c>
      <c r="B2328">
        <v>-90.933999999999997</v>
      </c>
      <c r="C2328">
        <v>4112</v>
      </c>
      <c r="D2328">
        <v>800000</v>
      </c>
      <c r="E2328">
        <v>575</v>
      </c>
      <c r="F2328" s="3">
        <v>559.42502802966487</v>
      </c>
    </row>
    <row r="2329" spans="1:6">
      <c r="A2329">
        <v>11</v>
      </c>
      <c r="B2329">
        <v>-90.823999999999998</v>
      </c>
      <c r="C2329">
        <v>4112</v>
      </c>
      <c r="D2329">
        <v>800000</v>
      </c>
      <c r="E2329">
        <v>562</v>
      </c>
      <c r="F2329" s="3">
        <v>566.317963400792</v>
      </c>
    </row>
    <row r="2330" spans="1:6">
      <c r="A2330">
        <v>12</v>
      </c>
      <c r="B2330">
        <v>-90.709000000000003</v>
      </c>
      <c r="C2330">
        <v>4112</v>
      </c>
      <c r="D2330">
        <v>800000</v>
      </c>
      <c r="E2330">
        <v>573</v>
      </c>
      <c r="F2330" s="3">
        <v>578.63875981401179</v>
      </c>
    </row>
    <row r="2331" spans="1:6">
      <c r="A2331">
        <v>13</v>
      </c>
      <c r="B2331">
        <v>-90.594999999999999</v>
      </c>
      <c r="C2331">
        <v>4112</v>
      </c>
      <c r="D2331">
        <v>800000</v>
      </c>
      <c r="E2331">
        <v>580</v>
      </c>
      <c r="F2331" s="3">
        <v>600.32898013097144</v>
      </c>
    </row>
    <row r="2332" spans="1:6">
      <c r="A2332">
        <v>14</v>
      </c>
      <c r="B2332">
        <v>-90.486999999999995</v>
      </c>
      <c r="C2332">
        <v>4112</v>
      </c>
      <c r="D2332">
        <v>800000</v>
      </c>
      <c r="E2332">
        <v>626</v>
      </c>
      <c r="F2332" s="3">
        <v>633.46885938300454</v>
      </c>
    </row>
    <row r="2333" spans="1:6">
      <c r="A2333">
        <v>15</v>
      </c>
      <c r="B2333">
        <v>-90.372</v>
      </c>
      <c r="C2333">
        <v>4112</v>
      </c>
      <c r="D2333">
        <v>800000</v>
      </c>
      <c r="E2333">
        <v>678</v>
      </c>
      <c r="F2333" s="3">
        <v>682.91715737595109</v>
      </c>
    </row>
    <row r="2334" spans="1:6">
      <c r="A2334">
        <v>16</v>
      </c>
      <c r="B2334">
        <v>-90.256</v>
      </c>
      <c r="C2334">
        <v>4112</v>
      </c>
      <c r="D2334">
        <v>800000</v>
      </c>
      <c r="E2334">
        <v>747</v>
      </c>
      <c r="F2334" s="3">
        <v>740.699359847609</v>
      </c>
    </row>
    <row r="2335" spans="1:6">
      <c r="A2335">
        <v>17</v>
      </c>
      <c r="B2335">
        <v>-90.14</v>
      </c>
      <c r="C2335">
        <v>4112</v>
      </c>
      <c r="D2335">
        <v>800000</v>
      </c>
      <c r="E2335">
        <v>824</v>
      </c>
      <c r="F2335" s="3">
        <v>791.09364253378953</v>
      </c>
    </row>
    <row r="2336" spans="1:6">
      <c r="A2336">
        <v>18</v>
      </c>
      <c r="B2336">
        <v>-90.025000000000006</v>
      </c>
      <c r="C2336">
        <v>4112</v>
      </c>
      <c r="D2336">
        <v>800000</v>
      </c>
      <c r="E2336">
        <v>797</v>
      </c>
      <c r="F2336" s="3">
        <v>816.59260009045443</v>
      </c>
    </row>
    <row r="2337" spans="1:6">
      <c r="A2337">
        <v>19</v>
      </c>
      <c r="B2337">
        <v>-89.918999999999997</v>
      </c>
      <c r="C2337">
        <v>4112</v>
      </c>
      <c r="D2337">
        <v>800000</v>
      </c>
      <c r="E2337">
        <v>827</v>
      </c>
      <c r="F2337" s="3">
        <v>810.47268735093053</v>
      </c>
    </row>
    <row r="2338" spans="1:6">
      <c r="A2338">
        <v>20</v>
      </c>
      <c r="B2338">
        <v>-89.805999999999997</v>
      </c>
      <c r="C2338">
        <v>4112</v>
      </c>
      <c r="D2338">
        <v>800000</v>
      </c>
      <c r="E2338">
        <v>756</v>
      </c>
      <c r="F2338" s="3">
        <v>776.57173876237914</v>
      </c>
    </row>
    <row r="2339" spans="1:6">
      <c r="A2339">
        <v>21</v>
      </c>
      <c r="B2339">
        <v>-89.691000000000003</v>
      </c>
      <c r="C2339">
        <v>4112</v>
      </c>
      <c r="D2339">
        <v>800000</v>
      </c>
      <c r="E2339">
        <v>700</v>
      </c>
      <c r="F2339" s="3">
        <v>727.62213630141832</v>
      </c>
    </row>
    <row r="2340" spans="1:6">
      <c r="A2340">
        <v>22</v>
      </c>
      <c r="B2340">
        <v>-89.576999999999998</v>
      </c>
      <c r="C2340">
        <v>4112</v>
      </c>
      <c r="D2340">
        <v>800000</v>
      </c>
      <c r="E2340">
        <v>703</v>
      </c>
      <c r="F2340" s="3">
        <v>681.30359660428621</v>
      </c>
    </row>
    <row r="2341" spans="1:6">
      <c r="A2341">
        <v>23</v>
      </c>
      <c r="B2341">
        <v>-89.457999999999998</v>
      </c>
      <c r="C2341">
        <v>4112</v>
      </c>
      <c r="D2341">
        <v>800000</v>
      </c>
      <c r="E2341">
        <v>673</v>
      </c>
      <c r="F2341" s="3">
        <v>646.41827528624447</v>
      </c>
    </row>
    <row r="2342" spans="1:6">
      <c r="A2342">
        <v>24</v>
      </c>
      <c r="B2342">
        <v>-89.341999999999999</v>
      </c>
      <c r="C2342">
        <v>4112</v>
      </c>
      <c r="D2342">
        <v>800000</v>
      </c>
      <c r="E2342">
        <v>625</v>
      </c>
      <c r="F2342" s="3">
        <v>627.62091487959742</v>
      </c>
    </row>
    <row r="2343" spans="1:6">
      <c r="A2343">
        <v>25</v>
      </c>
      <c r="B2343">
        <v>-89.234999999999999</v>
      </c>
      <c r="C2343">
        <v>4112</v>
      </c>
      <c r="D2343">
        <v>800000</v>
      </c>
      <c r="E2343">
        <v>656</v>
      </c>
      <c r="F2343" s="3">
        <v>620.46742034295301</v>
      </c>
    </row>
    <row r="2344" spans="1:6">
      <c r="A2344">
        <v>26</v>
      </c>
      <c r="B2344">
        <v>-89.13</v>
      </c>
      <c r="C2344">
        <v>4112</v>
      </c>
      <c r="D2344">
        <v>800000</v>
      </c>
      <c r="E2344">
        <v>626</v>
      </c>
      <c r="F2344" s="3">
        <v>619.15620949247659</v>
      </c>
    </row>
    <row r="2345" spans="1:6">
      <c r="A2345">
        <v>27</v>
      </c>
      <c r="B2345">
        <v>-89.016000000000005</v>
      </c>
      <c r="C2345">
        <v>4112</v>
      </c>
      <c r="D2345">
        <v>800000</v>
      </c>
      <c r="E2345">
        <v>607</v>
      </c>
      <c r="F2345" s="3">
        <v>620.90300846249056</v>
      </c>
    </row>
    <row r="2346" spans="1:6">
      <c r="A2346">
        <v>28</v>
      </c>
      <c r="B2346">
        <v>-88.896000000000001</v>
      </c>
      <c r="C2346">
        <v>4112</v>
      </c>
      <c r="D2346">
        <v>800000</v>
      </c>
      <c r="E2346">
        <v>615</v>
      </c>
      <c r="F2346" s="3">
        <v>624.17705724359746</v>
      </c>
    </row>
    <row r="2347" spans="1:6">
      <c r="A2347">
        <v>29</v>
      </c>
      <c r="B2347">
        <v>-88.790999999999997</v>
      </c>
      <c r="C2347">
        <v>4112</v>
      </c>
      <c r="D2347">
        <v>800000</v>
      </c>
      <c r="E2347">
        <v>625</v>
      </c>
      <c r="F2347" s="3">
        <v>627.44374404589576</v>
      </c>
    </row>
    <row r="2348" spans="1:6">
      <c r="A2348">
        <v>30</v>
      </c>
      <c r="B2348">
        <v>-88.671999999999997</v>
      </c>
      <c r="C2348">
        <v>4112</v>
      </c>
      <c r="D2348">
        <v>800000</v>
      </c>
      <c r="E2348">
        <v>608</v>
      </c>
      <c r="F2348" s="3">
        <v>631.27101599721925</v>
      </c>
    </row>
    <row r="2349" spans="1:6">
      <c r="A2349">
        <v>31</v>
      </c>
      <c r="B2349">
        <v>-88.56</v>
      </c>
      <c r="C2349">
        <v>4112</v>
      </c>
      <c r="D2349">
        <v>800000</v>
      </c>
      <c r="E2349">
        <v>631</v>
      </c>
      <c r="F2349" s="3">
        <v>634.90289459872611</v>
      </c>
    </row>
    <row r="2350" spans="1:6">
      <c r="A2350">
        <v>32</v>
      </c>
      <c r="B2350">
        <v>-88.451999999999998</v>
      </c>
      <c r="C2350">
        <v>4112</v>
      </c>
      <c r="D2350">
        <v>800000</v>
      </c>
      <c r="E2350">
        <v>648</v>
      </c>
      <c r="F2350" s="3">
        <v>638.41052398446061</v>
      </c>
    </row>
    <row r="2351" spans="1:6">
      <c r="A2351" t="s">
        <v>0</v>
      </c>
    </row>
    <row r="2352" spans="1:6">
      <c r="A2352" t="s">
        <v>0</v>
      </c>
    </row>
    <row r="2353" spans="1:6">
      <c r="A2353" t="s">
        <v>0</v>
      </c>
    </row>
    <row r="2354" spans="1:6">
      <c r="A2354" t="s">
        <v>0</v>
      </c>
    </row>
    <row r="2355" spans="1:6">
      <c r="A2355" t="s">
        <v>201</v>
      </c>
    </row>
    <row r="2356" spans="1:6">
      <c r="A2356" t="s">
        <v>2</v>
      </c>
    </row>
    <row r="2357" spans="1:6">
      <c r="A2357" t="s">
        <v>3</v>
      </c>
    </row>
    <row r="2358" spans="1:6">
      <c r="A2358" t="s">
        <v>4</v>
      </c>
    </row>
    <row r="2359" spans="1:6">
      <c r="A2359" t="s">
        <v>167</v>
      </c>
    </row>
    <row r="2360" spans="1:6">
      <c r="A2360" t="s">
        <v>202</v>
      </c>
    </row>
    <row r="2361" spans="1:6">
      <c r="A2361" t="s">
        <v>7</v>
      </c>
    </row>
    <row r="2362" spans="1:6">
      <c r="A2362" t="s">
        <v>8</v>
      </c>
    </row>
    <row r="2363" spans="1:6">
      <c r="A2363" t="s">
        <v>9</v>
      </c>
    </row>
    <row r="2364" spans="1:6">
      <c r="A2364" t="s">
        <v>10</v>
      </c>
    </row>
    <row r="2365" spans="1:6">
      <c r="A2365" t="s">
        <v>11</v>
      </c>
    </row>
    <row r="2366" spans="1:6">
      <c r="A2366" t="s">
        <v>0</v>
      </c>
    </row>
    <row r="2367" spans="1:6">
      <c r="A2367" t="s">
        <v>0</v>
      </c>
    </row>
    <row r="2368" spans="1:6">
      <c r="A2368" t="s">
        <v>38</v>
      </c>
      <c r="B2368" t="s">
        <v>17</v>
      </c>
      <c r="C2368" t="s">
        <v>20</v>
      </c>
      <c r="D2368" t="s">
        <v>37</v>
      </c>
      <c r="E2368" t="s">
        <v>36</v>
      </c>
      <c r="F2368" t="s">
        <v>57</v>
      </c>
    </row>
    <row r="2369" spans="1:10">
      <c r="A2369">
        <v>1</v>
      </c>
      <c r="B2369">
        <v>-91.947999999999993</v>
      </c>
      <c r="C2369">
        <v>4105</v>
      </c>
      <c r="D2369">
        <v>800000</v>
      </c>
      <c r="E2369">
        <v>423</v>
      </c>
      <c r="F2369" s="3"/>
      <c r="J2369" t="s">
        <v>215</v>
      </c>
    </row>
    <row r="2370" spans="1:10">
      <c r="A2370">
        <v>2</v>
      </c>
      <c r="B2370">
        <v>-91.838999999999999</v>
      </c>
      <c r="C2370">
        <v>4105</v>
      </c>
      <c r="D2370">
        <v>800000</v>
      </c>
      <c r="E2370">
        <v>477</v>
      </c>
      <c r="F2370" s="3"/>
    </row>
    <row r="2371" spans="1:10">
      <c r="A2371">
        <v>3</v>
      </c>
      <c r="B2371">
        <v>-91.724000000000004</v>
      </c>
      <c r="C2371">
        <v>4105</v>
      </c>
      <c r="D2371">
        <v>800000</v>
      </c>
      <c r="E2371">
        <v>480</v>
      </c>
      <c r="F2371" s="3"/>
    </row>
    <row r="2372" spans="1:10">
      <c r="A2372">
        <v>4</v>
      </c>
      <c r="B2372">
        <v>-91.611999999999995</v>
      </c>
      <c r="C2372">
        <v>4105</v>
      </c>
      <c r="D2372">
        <v>800000</v>
      </c>
      <c r="E2372">
        <v>534</v>
      </c>
      <c r="F2372" s="3"/>
    </row>
    <row r="2373" spans="1:10">
      <c r="A2373">
        <v>5</v>
      </c>
      <c r="B2373">
        <v>-91.5</v>
      </c>
      <c r="C2373">
        <v>4105</v>
      </c>
      <c r="D2373">
        <v>800000</v>
      </c>
      <c r="E2373">
        <v>492</v>
      </c>
      <c r="F2373" s="3"/>
    </row>
    <row r="2374" spans="1:10">
      <c r="A2374">
        <v>6</v>
      </c>
      <c r="B2374">
        <v>-91.394000000000005</v>
      </c>
      <c r="C2374">
        <v>4105</v>
      </c>
      <c r="D2374">
        <v>800000</v>
      </c>
      <c r="E2374">
        <v>509</v>
      </c>
      <c r="F2374" s="3">
        <v>525.0012932813878</v>
      </c>
    </row>
    <row r="2375" spans="1:10">
      <c r="A2375">
        <v>7</v>
      </c>
      <c r="B2375">
        <v>-91.281000000000006</v>
      </c>
      <c r="C2375">
        <v>4105</v>
      </c>
      <c r="D2375">
        <v>800000</v>
      </c>
      <c r="E2375">
        <v>566</v>
      </c>
      <c r="F2375" s="3">
        <v>530.83466493381559</v>
      </c>
    </row>
    <row r="2376" spans="1:10">
      <c r="A2376">
        <v>8</v>
      </c>
      <c r="B2376">
        <v>-91.165000000000006</v>
      </c>
      <c r="C2376">
        <v>4105</v>
      </c>
      <c r="D2376">
        <v>800000</v>
      </c>
      <c r="E2376">
        <v>516</v>
      </c>
      <c r="F2376" s="3">
        <v>540.0093616908149</v>
      </c>
    </row>
    <row r="2377" spans="1:10">
      <c r="A2377">
        <v>9</v>
      </c>
      <c r="B2377">
        <v>-91.049000000000007</v>
      </c>
      <c r="C2377">
        <v>4105</v>
      </c>
      <c r="D2377">
        <v>800000</v>
      </c>
      <c r="E2377">
        <v>540</v>
      </c>
      <c r="F2377" s="3">
        <v>554.8152425503821</v>
      </c>
    </row>
    <row r="2378" spans="1:10">
      <c r="A2378">
        <v>10</v>
      </c>
      <c r="B2378">
        <v>-90.933999999999997</v>
      </c>
      <c r="C2378">
        <v>4105</v>
      </c>
      <c r="D2378">
        <v>800000</v>
      </c>
      <c r="E2378">
        <v>626</v>
      </c>
      <c r="F2378" s="3">
        <v>577.88728348876907</v>
      </c>
    </row>
    <row r="2379" spans="1:10">
      <c r="A2379">
        <v>11</v>
      </c>
      <c r="B2379">
        <v>-90.823999999999998</v>
      </c>
      <c r="C2379">
        <v>4105</v>
      </c>
      <c r="D2379">
        <v>800000</v>
      </c>
      <c r="E2379">
        <v>601</v>
      </c>
      <c r="F2379" s="3">
        <v>609.8580783377862</v>
      </c>
    </row>
    <row r="2380" spans="1:10">
      <c r="A2380">
        <v>12</v>
      </c>
      <c r="B2380">
        <v>-90.709000000000003</v>
      </c>
      <c r="C2380">
        <v>4105</v>
      </c>
      <c r="D2380">
        <v>800000</v>
      </c>
      <c r="E2380">
        <v>653</v>
      </c>
      <c r="F2380" s="3">
        <v>653.73300648561838</v>
      </c>
    </row>
    <row r="2381" spans="1:10">
      <c r="A2381">
        <v>13</v>
      </c>
      <c r="B2381">
        <v>-90.594999999999999</v>
      </c>
      <c r="C2381">
        <v>4105</v>
      </c>
      <c r="D2381">
        <v>800000</v>
      </c>
      <c r="E2381">
        <v>676</v>
      </c>
      <c r="F2381" s="3">
        <v>704.30637899811109</v>
      </c>
    </row>
    <row r="2382" spans="1:10">
      <c r="A2382">
        <v>14</v>
      </c>
      <c r="B2382">
        <v>-90.486999999999995</v>
      </c>
      <c r="C2382">
        <v>4105</v>
      </c>
      <c r="D2382">
        <v>800000</v>
      </c>
      <c r="E2382">
        <v>758</v>
      </c>
      <c r="F2382" s="3">
        <v>751.98189461194306</v>
      </c>
    </row>
    <row r="2383" spans="1:10">
      <c r="A2383">
        <v>15</v>
      </c>
      <c r="B2383">
        <v>-90.372</v>
      </c>
      <c r="C2383">
        <v>4105</v>
      </c>
      <c r="D2383">
        <v>800000</v>
      </c>
      <c r="E2383">
        <v>830</v>
      </c>
      <c r="F2383" s="3">
        <v>792.84673660493706</v>
      </c>
    </row>
    <row r="2384" spans="1:10">
      <c r="A2384">
        <v>16</v>
      </c>
      <c r="B2384">
        <v>-90.256</v>
      </c>
      <c r="C2384">
        <v>4105</v>
      </c>
      <c r="D2384">
        <v>800000</v>
      </c>
      <c r="E2384">
        <v>791</v>
      </c>
      <c r="F2384" s="3">
        <v>814.33525630565396</v>
      </c>
    </row>
    <row r="2385" spans="1:6">
      <c r="A2385">
        <v>17</v>
      </c>
      <c r="B2385">
        <v>-90.14</v>
      </c>
      <c r="C2385">
        <v>4105</v>
      </c>
      <c r="D2385">
        <v>800000</v>
      </c>
      <c r="E2385">
        <v>806</v>
      </c>
      <c r="F2385" s="3">
        <v>810.97232479917636</v>
      </c>
    </row>
    <row r="2386" spans="1:6">
      <c r="A2386">
        <v>18</v>
      </c>
      <c r="B2386">
        <v>-90.025000000000006</v>
      </c>
      <c r="C2386">
        <v>4105</v>
      </c>
      <c r="D2386">
        <v>800000</v>
      </c>
      <c r="E2386">
        <v>785</v>
      </c>
      <c r="F2386" s="3">
        <v>784.92136009534067</v>
      </c>
    </row>
    <row r="2387" spans="1:6">
      <c r="A2387">
        <v>19</v>
      </c>
      <c r="B2387">
        <v>-89.918999999999997</v>
      </c>
      <c r="C2387">
        <v>4105</v>
      </c>
      <c r="D2387">
        <v>800000</v>
      </c>
      <c r="E2387">
        <v>775</v>
      </c>
      <c r="F2387" s="3">
        <v>747.48258507277001</v>
      </c>
    </row>
    <row r="2388" spans="1:6">
      <c r="A2388">
        <v>20</v>
      </c>
      <c r="B2388">
        <v>-89.805999999999997</v>
      </c>
      <c r="C2388">
        <v>4105</v>
      </c>
      <c r="D2388">
        <v>800000</v>
      </c>
      <c r="E2388">
        <v>678</v>
      </c>
      <c r="F2388" s="3">
        <v>702.72647122664864</v>
      </c>
    </row>
    <row r="2389" spans="1:6">
      <c r="A2389">
        <v>21</v>
      </c>
      <c r="B2389">
        <v>-89.691000000000003</v>
      </c>
      <c r="C2389">
        <v>4105</v>
      </c>
      <c r="D2389">
        <v>800000</v>
      </c>
      <c r="E2389">
        <v>664</v>
      </c>
      <c r="F2389" s="3">
        <v>660.91795226083264</v>
      </c>
    </row>
    <row r="2390" spans="1:6">
      <c r="A2390">
        <v>22</v>
      </c>
      <c r="B2390">
        <v>-89.576999999999998</v>
      </c>
      <c r="C2390">
        <v>4105</v>
      </c>
      <c r="D2390">
        <v>800000</v>
      </c>
      <c r="E2390">
        <v>634</v>
      </c>
      <c r="F2390" s="3">
        <v>628.76692962561719</v>
      </c>
    </row>
    <row r="2391" spans="1:6">
      <c r="A2391">
        <v>23</v>
      </c>
      <c r="B2391">
        <v>-89.457999999999998</v>
      </c>
      <c r="C2391">
        <v>4105</v>
      </c>
      <c r="D2391">
        <v>800000</v>
      </c>
      <c r="E2391">
        <v>603</v>
      </c>
      <c r="F2391" s="3">
        <v>606.71786921687078</v>
      </c>
    </row>
    <row r="2392" spans="1:6">
      <c r="A2392">
        <v>24</v>
      </c>
      <c r="B2392">
        <v>-89.341999999999999</v>
      </c>
      <c r="C2392">
        <v>4105</v>
      </c>
      <c r="D2392">
        <v>800000</v>
      </c>
      <c r="E2392">
        <v>582</v>
      </c>
      <c r="F2392" s="3">
        <v>595.03334761129975</v>
      </c>
    </row>
    <row r="2393" spans="1:6">
      <c r="A2393">
        <v>25</v>
      </c>
      <c r="B2393">
        <v>-89.234999999999999</v>
      </c>
      <c r="C2393">
        <v>4105</v>
      </c>
      <c r="D2393">
        <v>800000</v>
      </c>
      <c r="E2393">
        <v>627</v>
      </c>
      <c r="F2393" s="3">
        <v>590.41359003314483</v>
      </c>
    </row>
    <row r="2394" spans="1:6">
      <c r="A2394">
        <v>26</v>
      </c>
      <c r="B2394">
        <v>-89.13</v>
      </c>
      <c r="C2394">
        <v>4105</v>
      </c>
      <c r="D2394">
        <v>800000</v>
      </c>
      <c r="E2394">
        <v>571</v>
      </c>
      <c r="F2394" s="3">
        <v>589.48806828601414</v>
      </c>
    </row>
    <row r="2395" spans="1:6">
      <c r="A2395">
        <v>27</v>
      </c>
      <c r="B2395">
        <v>-89.016000000000005</v>
      </c>
      <c r="C2395">
        <v>4105</v>
      </c>
      <c r="D2395">
        <v>800000</v>
      </c>
      <c r="E2395">
        <v>599</v>
      </c>
      <c r="F2395" s="3">
        <v>590.73971179595208</v>
      </c>
    </row>
    <row r="2396" spans="1:6">
      <c r="A2396">
        <v>28</v>
      </c>
      <c r="B2396">
        <v>-88.896000000000001</v>
      </c>
      <c r="C2396">
        <v>4105</v>
      </c>
      <c r="D2396">
        <v>800000</v>
      </c>
      <c r="E2396">
        <v>574</v>
      </c>
      <c r="F2396" s="3">
        <v>593.28916481988665</v>
      </c>
    </row>
    <row r="2397" spans="1:6">
      <c r="A2397">
        <v>29</v>
      </c>
      <c r="B2397">
        <v>-88.790999999999997</v>
      </c>
      <c r="C2397">
        <v>4105</v>
      </c>
      <c r="D2397">
        <v>800000</v>
      </c>
      <c r="E2397">
        <v>608</v>
      </c>
      <c r="F2397" s="3">
        <v>595.96470667326184</v>
      </c>
    </row>
    <row r="2398" spans="1:6">
      <c r="A2398">
        <v>30</v>
      </c>
      <c r="B2398">
        <v>-88.671999999999997</v>
      </c>
      <c r="C2398">
        <v>4105</v>
      </c>
      <c r="D2398">
        <v>800000</v>
      </c>
      <c r="E2398">
        <v>603</v>
      </c>
      <c r="F2398" s="3">
        <v>599.18717035653685</v>
      </c>
    </row>
    <row r="2399" spans="1:6">
      <c r="A2399">
        <v>31</v>
      </c>
      <c r="B2399">
        <v>-88.56</v>
      </c>
      <c r="C2399">
        <v>4105</v>
      </c>
      <c r="D2399">
        <v>800000</v>
      </c>
      <c r="E2399">
        <v>579</v>
      </c>
      <c r="F2399" s="3">
        <v>602.28488505669554</v>
      </c>
    </row>
    <row r="2400" spans="1:6">
      <c r="A2400">
        <v>32</v>
      </c>
      <c r="B2400">
        <v>-88.451999999999998</v>
      </c>
      <c r="C2400">
        <v>4105</v>
      </c>
      <c r="D2400">
        <v>800000</v>
      </c>
      <c r="E2400">
        <v>625</v>
      </c>
      <c r="F2400" s="3">
        <v>605.29030723521714</v>
      </c>
    </row>
    <row r="2401" spans="1:1">
      <c r="A2401" t="s">
        <v>0</v>
      </c>
    </row>
    <row r="2402" spans="1:1">
      <c r="A2402" t="s">
        <v>0</v>
      </c>
    </row>
    <row r="2403" spans="1:1">
      <c r="A2403" t="s">
        <v>0</v>
      </c>
    </row>
    <row r="2404" spans="1:1">
      <c r="A2404" t="s">
        <v>0</v>
      </c>
    </row>
    <row r="2405" spans="1:1">
      <c r="A2405" t="s">
        <v>203</v>
      </c>
    </row>
    <row r="2406" spans="1:1">
      <c r="A2406" t="s">
        <v>2</v>
      </c>
    </row>
    <row r="2407" spans="1:1">
      <c r="A2407" t="s">
        <v>3</v>
      </c>
    </row>
    <row r="2408" spans="1:1">
      <c r="A2408" t="s">
        <v>4</v>
      </c>
    </row>
    <row r="2409" spans="1:1">
      <c r="A2409" t="s">
        <v>167</v>
      </c>
    </row>
    <row r="2410" spans="1:1">
      <c r="A2410" t="s">
        <v>204</v>
      </c>
    </row>
    <row r="2411" spans="1:1">
      <c r="A2411" t="s">
        <v>7</v>
      </c>
    </row>
    <row r="2412" spans="1:1">
      <c r="A2412" t="s">
        <v>8</v>
      </c>
    </row>
    <row r="2413" spans="1:1">
      <c r="A2413" t="s">
        <v>9</v>
      </c>
    </row>
    <row r="2414" spans="1:1">
      <c r="A2414" t="s">
        <v>10</v>
      </c>
    </row>
    <row r="2415" spans="1:1">
      <c r="A2415" t="s">
        <v>11</v>
      </c>
    </row>
    <row r="2416" spans="1:1">
      <c r="A2416" t="s">
        <v>0</v>
      </c>
    </row>
    <row r="2417" spans="1:10">
      <c r="A2417" t="s">
        <v>0</v>
      </c>
    </row>
    <row r="2418" spans="1:10">
      <c r="A2418" t="s">
        <v>38</v>
      </c>
      <c r="B2418" t="s">
        <v>17</v>
      </c>
      <c r="C2418" t="s">
        <v>20</v>
      </c>
      <c r="D2418" t="s">
        <v>37</v>
      </c>
      <c r="E2418" t="s">
        <v>36</v>
      </c>
      <c r="F2418" t="s">
        <v>57</v>
      </c>
    </row>
    <row r="2419" spans="1:10">
      <c r="A2419">
        <v>1</v>
      </c>
      <c r="B2419">
        <v>-91.947999999999993</v>
      </c>
      <c r="C2419">
        <v>4106</v>
      </c>
      <c r="D2419">
        <v>800000</v>
      </c>
      <c r="E2419">
        <v>379</v>
      </c>
      <c r="F2419" s="3"/>
      <c r="J2419" t="s">
        <v>216</v>
      </c>
    </row>
    <row r="2420" spans="1:10">
      <c r="A2420">
        <v>2</v>
      </c>
      <c r="B2420">
        <v>-91.838999999999999</v>
      </c>
      <c r="C2420">
        <v>4106</v>
      </c>
      <c r="D2420">
        <v>800000</v>
      </c>
      <c r="E2420">
        <v>465</v>
      </c>
      <c r="F2420" s="3"/>
    </row>
    <row r="2421" spans="1:10">
      <c r="A2421">
        <v>3</v>
      </c>
      <c r="B2421">
        <v>-91.724000000000004</v>
      </c>
      <c r="C2421">
        <v>4106</v>
      </c>
      <c r="D2421">
        <v>800000</v>
      </c>
      <c r="E2421">
        <v>457</v>
      </c>
      <c r="F2421" s="3"/>
    </row>
    <row r="2422" spans="1:10">
      <c r="A2422">
        <v>4</v>
      </c>
      <c r="B2422">
        <v>-91.611999999999995</v>
      </c>
      <c r="C2422">
        <v>4106</v>
      </c>
      <c r="D2422">
        <v>800000</v>
      </c>
      <c r="E2422">
        <v>459</v>
      </c>
      <c r="F2422" s="3"/>
    </row>
    <row r="2423" spans="1:10">
      <c r="A2423">
        <v>5</v>
      </c>
      <c r="B2423">
        <v>-91.5</v>
      </c>
      <c r="C2423">
        <v>4106</v>
      </c>
      <c r="D2423">
        <v>800000</v>
      </c>
      <c r="E2423">
        <v>525</v>
      </c>
      <c r="F2423" s="3"/>
    </row>
    <row r="2424" spans="1:10">
      <c r="A2424">
        <v>6</v>
      </c>
      <c r="B2424">
        <v>-91.394000000000005</v>
      </c>
      <c r="C2424">
        <v>4106</v>
      </c>
      <c r="D2424">
        <v>800000</v>
      </c>
      <c r="E2424">
        <v>502</v>
      </c>
      <c r="F2424" s="3">
        <v>518.70186764828293</v>
      </c>
    </row>
    <row r="2425" spans="1:10">
      <c r="A2425">
        <v>7</v>
      </c>
      <c r="B2425">
        <v>-91.281000000000006</v>
      </c>
      <c r="C2425">
        <v>4106</v>
      </c>
      <c r="D2425">
        <v>800000</v>
      </c>
      <c r="E2425">
        <v>560</v>
      </c>
      <c r="F2425" s="3">
        <v>525.43838198328422</v>
      </c>
    </row>
    <row r="2426" spans="1:10">
      <c r="A2426">
        <v>8</v>
      </c>
      <c r="B2426">
        <v>-91.165000000000006</v>
      </c>
      <c r="C2426">
        <v>4106</v>
      </c>
      <c r="D2426">
        <v>800000</v>
      </c>
      <c r="E2426">
        <v>520</v>
      </c>
      <c r="F2426" s="3">
        <v>536.22323319981058</v>
      </c>
    </row>
    <row r="2427" spans="1:10">
      <c r="A2427">
        <v>9</v>
      </c>
      <c r="B2427">
        <v>-91.049000000000007</v>
      </c>
      <c r="C2427">
        <v>4106</v>
      </c>
      <c r="D2427">
        <v>800000</v>
      </c>
      <c r="E2427">
        <v>538</v>
      </c>
      <c r="F2427" s="3">
        <v>553.5820538627753</v>
      </c>
    </row>
    <row r="2428" spans="1:10">
      <c r="A2428">
        <v>10</v>
      </c>
      <c r="B2428">
        <v>-90.933999999999997</v>
      </c>
      <c r="C2428">
        <v>4106</v>
      </c>
      <c r="D2428">
        <v>800000</v>
      </c>
      <c r="E2428">
        <v>599</v>
      </c>
      <c r="F2428" s="3">
        <v>580.09695493210779</v>
      </c>
    </row>
    <row r="2429" spans="1:10">
      <c r="A2429">
        <v>11</v>
      </c>
      <c r="B2429">
        <v>-90.823999999999998</v>
      </c>
      <c r="C2429">
        <v>4106</v>
      </c>
      <c r="D2429">
        <v>800000</v>
      </c>
      <c r="E2429">
        <v>615</v>
      </c>
      <c r="F2429" s="3">
        <v>615.67581636621492</v>
      </c>
    </row>
    <row r="2430" spans="1:10">
      <c r="A2430">
        <v>12</v>
      </c>
      <c r="B2430">
        <v>-90.709000000000003</v>
      </c>
      <c r="C2430">
        <v>4106</v>
      </c>
      <c r="D2430">
        <v>800000</v>
      </c>
      <c r="E2430">
        <v>639</v>
      </c>
      <c r="F2430" s="3">
        <v>662.40483379829584</v>
      </c>
    </row>
    <row r="2431" spans="1:10">
      <c r="A2431">
        <v>13</v>
      </c>
      <c r="B2431">
        <v>-90.594999999999999</v>
      </c>
      <c r="C2431">
        <v>4106</v>
      </c>
      <c r="D2431">
        <v>800000</v>
      </c>
      <c r="E2431">
        <v>748</v>
      </c>
      <c r="F2431" s="3">
        <v>713.17822036250834</v>
      </c>
    </row>
    <row r="2432" spans="1:10">
      <c r="A2432">
        <v>14</v>
      </c>
      <c r="B2432">
        <v>-90.486999999999995</v>
      </c>
      <c r="C2432">
        <v>4106</v>
      </c>
      <c r="D2432">
        <v>800000</v>
      </c>
      <c r="E2432">
        <v>738</v>
      </c>
      <c r="F2432" s="3">
        <v>757.31446728648143</v>
      </c>
    </row>
    <row r="2433" spans="1:6">
      <c r="A2433">
        <v>15</v>
      </c>
      <c r="B2433">
        <v>-90.372</v>
      </c>
      <c r="C2433">
        <v>4106</v>
      </c>
      <c r="D2433">
        <v>800000</v>
      </c>
      <c r="E2433">
        <v>813</v>
      </c>
      <c r="F2433" s="3">
        <v>790.17192067299868</v>
      </c>
    </row>
    <row r="2434" spans="1:6">
      <c r="A2434">
        <v>16</v>
      </c>
      <c r="B2434">
        <v>-90.256</v>
      </c>
      <c r="C2434">
        <v>4106</v>
      </c>
      <c r="D2434">
        <v>800000</v>
      </c>
      <c r="E2434">
        <v>768</v>
      </c>
      <c r="F2434" s="3">
        <v>800.66357899041463</v>
      </c>
    </row>
    <row r="2435" spans="1:6">
      <c r="A2435">
        <v>17</v>
      </c>
      <c r="B2435">
        <v>-90.14</v>
      </c>
      <c r="C2435">
        <v>4106</v>
      </c>
      <c r="D2435">
        <v>800000</v>
      </c>
      <c r="E2435">
        <v>807</v>
      </c>
      <c r="F2435" s="3">
        <v>786.37614484060975</v>
      </c>
    </row>
    <row r="2436" spans="1:6">
      <c r="A2436">
        <v>18</v>
      </c>
      <c r="B2436">
        <v>-90.025000000000006</v>
      </c>
      <c r="C2436">
        <v>4106</v>
      </c>
      <c r="D2436">
        <v>800000</v>
      </c>
      <c r="E2436">
        <v>764</v>
      </c>
      <c r="F2436" s="3">
        <v>752.71717517426225</v>
      </c>
    </row>
    <row r="2437" spans="1:6">
      <c r="A2437">
        <v>19</v>
      </c>
      <c r="B2437">
        <v>-89.918999999999997</v>
      </c>
      <c r="C2437">
        <v>4106</v>
      </c>
      <c r="D2437">
        <v>800000</v>
      </c>
      <c r="E2437">
        <v>686</v>
      </c>
      <c r="F2437" s="3">
        <v>712.7540946662898</v>
      </c>
    </row>
    <row r="2438" spans="1:6">
      <c r="A2438">
        <v>20</v>
      </c>
      <c r="B2438">
        <v>-89.805999999999997</v>
      </c>
      <c r="C2438">
        <v>4106</v>
      </c>
      <c r="D2438">
        <v>800000</v>
      </c>
      <c r="E2438">
        <v>693</v>
      </c>
      <c r="F2438" s="3">
        <v>670.03377439313829</v>
      </c>
    </row>
    <row r="2439" spans="1:6">
      <c r="A2439">
        <v>21</v>
      </c>
      <c r="B2439">
        <v>-89.691000000000003</v>
      </c>
      <c r="C2439">
        <v>4106</v>
      </c>
      <c r="D2439">
        <v>800000</v>
      </c>
      <c r="E2439">
        <v>623</v>
      </c>
      <c r="F2439" s="3">
        <v>633.75256453913642</v>
      </c>
    </row>
    <row r="2440" spans="1:6">
      <c r="A2440">
        <v>22</v>
      </c>
      <c r="B2440">
        <v>-89.576999999999998</v>
      </c>
      <c r="C2440">
        <v>4106</v>
      </c>
      <c r="D2440">
        <v>800000</v>
      </c>
      <c r="E2440">
        <v>602</v>
      </c>
      <c r="F2440" s="3">
        <v>608.34041760585319</v>
      </c>
    </row>
    <row r="2441" spans="1:6">
      <c r="A2441">
        <v>23</v>
      </c>
      <c r="B2441">
        <v>-89.457999999999998</v>
      </c>
      <c r="C2441">
        <v>4106</v>
      </c>
      <c r="D2441">
        <v>800000</v>
      </c>
      <c r="E2441">
        <v>614</v>
      </c>
      <c r="F2441" s="3">
        <v>592.71670917695951</v>
      </c>
    </row>
    <row r="2442" spans="1:6">
      <c r="A2442">
        <v>24</v>
      </c>
      <c r="B2442">
        <v>-89.341999999999999</v>
      </c>
      <c r="C2442">
        <v>4106</v>
      </c>
      <c r="D2442">
        <v>800000</v>
      </c>
      <c r="E2442">
        <v>564</v>
      </c>
      <c r="F2442" s="3">
        <v>585.71981086325559</v>
      </c>
    </row>
    <row r="2443" spans="1:6">
      <c r="A2443">
        <v>25</v>
      </c>
      <c r="B2443">
        <v>-89.234999999999999</v>
      </c>
      <c r="C2443">
        <v>4106</v>
      </c>
      <c r="D2443">
        <v>800000</v>
      </c>
      <c r="E2443">
        <v>606</v>
      </c>
      <c r="F2443" s="3">
        <v>583.94483253041449</v>
      </c>
    </row>
    <row r="2444" spans="1:6">
      <c r="A2444">
        <v>26</v>
      </c>
      <c r="B2444">
        <v>-89.13</v>
      </c>
      <c r="C2444">
        <v>4106</v>
      </c>
      <c r="D2444">
        <v>800000</v>
      </c>
      <c r="E2444">
        <v>597</v>
      </c>
      <c r="F2444" s="3">
        <v>584.71288681724218</v>
      </c>
    </row>
    <row r="2445" spans="1:6">
      <c r="A2445">
        <v>27</v>
      </c>
      <c r="B2445">
        <v>-89.016000000000005</v>
      </c>
      <c r="C2445">
        <v>4106</v>
      </c>
      <c r="D2445">
        <v>800000</v>
      </c>
      <c r="E2445">
        <v>620</v>
      </c>
      <c r="F2445" s="3">
        <v>586.99096545592022</v>
      </c>
    </row>
    <row r="2446" spans="1:6">
      <c r="A2446">
        <v>28</v>
      </c>
      <c r="B2446">
        <v>-88.896000000000001</v>
      </c>
      <c r="C2446">
        <v>4106</v>
      </c>
      <c r="D2446">
        <v>800000</v>
      </c>
      <c r="E2446">
        <v>574</v>
      </c>
      <c r="F2446" s="3">
        <v>590.11339945500708</v>
      </c>
    </row>
    <row r="2447" spans="1:6">
      <c r="A2447">
        <v>29</v>
      </c>
      <c r="B2447">
        <v>-88.790999999999997</v>
      </c>
      <c r="C2447">
        <v>4106</v>
      </c>
      <c r="D2447">
        <v>800000</v>
      </c>
      <c r="E2447">
        <v>569</v>
      </c>
      <c r="F2447" s="3">
        <v>593.08525928623487</v>
      </c>
    </row>
    <row r="2448" spans="1:6">
      <c r="A2448">
        <v>30</v>
      </c>
      <c r="B2448">
        <v>-88.671999999999997</v>
      </c>
      <c r="C2448">
        <v>4106</v>
      </c>
      <c r="D2448">
        <v>800000</v>
      </c>
      <c r="E2448">
        <v>594</v>
      </c>
      <c r="F2448" s="3">
        <v>596.54713165591659</v>
      </c>
    </row>
    <row r="2449" spans="1:6">
      <c r="A2449">
        <v>31</v>
      </c>
      <c r="B2449">
        <v>-88.56</v>
      </c>
      <c r="C2449">
        <v>4106</v>
      </c>
      <c r="D2449">
        <v>800000</v>
      </c>
      <c r="E2449">
        <v>601</v>
      </c>
      <c r="F2449" s="3">
        <v>599.83465789196487</v>
      </c>
    </row>
    <row r="2450" spans="1:6">
      <c r="A2450">
        <v>32</v>
      </c>
      <c r="B2450">
        <v>-88.451999999999998</v>
      </c>
      <c r="C2450">
        <v>4106</v>
      </c>
      <c r="D2450">
        <v>800000</v>
      </c>
      <c r="E2450">
        <v>598</v>
      </c>
      <c r="F2450" s="3">
        <v>603.01232980095779</v>
      </c>
    </row>
    <row r="2451" spans="1:6">
      <c r="A2451" t="s">
        <v>0</v>
      </c>
    </row>
    <row r="2452" spans="1:6">
      <c r="A2452" t="s">
        <v>0</v>
      </c>
    </row>
    <row r="2453" spans="1:6">
      <c r="A2453" t="s">
        <v>0</v>
      </c>
    </row>
    <row r="2454" spans="1:6">
      <c r="A2454" t="s">
        <v>0</v>
      </c>
    </row>
    <row r="2455" spans="1:6">
      <c r="A2455" t="s">
        <v>205</v>
      </c>
    </row>
    <row r="2456" spans="1:6">
      <c r="A2456" t="s">
        <v>166</v>
      </c>
    </row>
    <row r="2457" spans="1:6">
      <c r="A2457" t="s">
        <v>3</v>
      </c>
    </row>
    <row r="2458" spans="1:6">
      <c r="A2458" t="s">
        <v>4</v>
      </c>
    </row>
    <row r="2459" spans="1:6">
      <c r="A2459" t="s">
        <v>167</v>
      </c>
    </row>
    <row r="2460" spans="1:6">
      <c r="A2460" t="s">
        <v>206</v>
      </c>
    </row>
    <row r="2461" spans="1:6">
      <c r="A2461" t="s">
        <v>7</v>
      </c>
    </row>
    <row r="2462" spans="1:6">
      <c r="A2462" t="s">
        <v>8</v>
      </c>
    </row>
    <row r="2463" spans="1:6">
      <c r="A2463" t="s">
        <v>9</v>
      </c>
    </row>
    <row r="2464" spans="1:6">
      <c r="A2464" t="s">
        <v>10</v>
      </c>
    </row>
    <row r="2465" spans="1:10">
      <c r="A2465" t="s">
        <v>11</v>
      </c>
    </row>
    <row r="2466" spans="1:10">
      <c r="A2466" t="s">
        <v>0</v>
      </c>
    </row>
    <row r="2467" spans="1:10">
      <c r="A2467" t="s">
        <v>0</v>
      </c>
    </row>
    <row r="2468" spans="1:10">
      <c r="A2468" t="s">
        <v>38</v>
      </c>
      <c r="B2468" t="s">
        <v>17</v>
      </c>
      <c r="C2468" t="s">
        <v>20</v>
      </c>
      <c r="D2468" t="s">
        <v>37</v>
      </c>
      <c r="E2468" t="s">
        <v>36</v>
      </c>
      <c r="F2468" t="s">
        <v>57</v>
      </c>
    </row>
    <row r="2469" spans="1:10">
      <c r="A2469">
        <v>1</v>
      </c>
      <c r="B2469">
        <v>-91.947999999999993</v>
      </c>
      <c r="C2469">
        <v>5</v>
      </c>
      <c r="D2469">
        <v>1000</v>
      </c>
      <c r="E2469">
        <v>0</v>
      </c>
      <c r="J2469" t="s">
        <v>217</v>
      </c>
    </row>
    <row r="2470" spans="1:10">
      <c r="A2470">
        <v>2</v>
      </c>
      <c r="B2470">
        <v>-91.838999999999999</v>
      </c>
      <c r="C2470">
        <v>5</v>
      </c>
      <c r="D2470">
        <v>1000</v>
      </c>
      <c r="E2470">
        <v>1</v>
      </c>
    </row>
    <row r="2471" spans="1:10">
      <c r="A2471">
        <v>3</v>
      </c>
      <c r="B2471">
        <v>-91.724000000000004</v>
      </c>
      <c r="C2471">
        <v>5</v>
      </c>
      <c r="D2471">
        <v>1000</v>
      </c>
      <c r="E2471">
        <v>1</v>
      </c>
    </row>
    <row r="2472" spans="1:10">
      <c r="A2472">
        <v>4</v>
      </c>
      <c r="B2472">
        <v>-91.611999999999995</v>
      </c>
      <c r="C2472">
        <v>5</v>
      </c>
      <c r="D2472">
        <v>1000</v>
      </c>
      <c r="E2472">
        <v>0</v>
      </c>
    </row>
    <row r="2473" spans="1:10">
      <c r="A2473">
        <v>5</v>
      </c>
      <c r="B2473">
        <v>-91.5</v>
      </c>
      <c r="C2473">
        <v>5</v>
      </c>
      <c r="D2473">
        <v>1000</v>
      </c>
      <c r="E2473">
        <v>0</v>
      </c>
    </row>
    <row r="2474" spans="1:10">
      <c r="A2474">
        <v>6</v>
      </c>
      <c r="B2474">
        <v>-91.394000000000005</v>
      </c>
      <c r="C2474">
        <v>5</v>
      </c>
      <c r="D2474">
        <v>1000</v>
      </c>
      <c r="E2474">
        <v>1</v>
      </c>
    </row>
    <row r="2475" spans="1:10">
      <c r="A2475">
        <v>7</v>
      </c>
      <c r="B2475">
        <v>-91.281000000000006</v>
      </c>
      <c r="C2475">
        <v>5</v>
      </c>
      <c r="D2475">
        <v>1000</v>
      </c>
      <c r="E2475">
        <v>0</v>
      </c>
    </row>
    <row r="2476" spans="1:10">
      <c r="A2476">
        <v>8</v>
      </c>
      <c r="B2476">
        <v>-91.165000000000006</v>
      </c>
      <c r="C2476">
        <v>5</v>
      </c>
      <c r="D2476">
        <v>1000</v>
      </c>
      <c r="E2476">
        <v>0</v>
      </c>
    </row>
    <row r="2477" spans="1:10">
      <c r="A2477">
        <v>9</v>
      </c>
      <c r="B2477">
        <v>-91.049000000000007</v>
      </c>
      <c r="C2477">
        <v>5</v>
      </c>
      <c r="D2477">
        <v>1000</v>
      </c>
      <c r="E2477">
        <v>0</v>
      </c>
    </row>
    <row r="2478" spans="1:10">
      <c r="A2478">
        <v>10</v>
      </c>
      <c r="B2478">
        <v>-90.933999999999997</v>
      </c>
      <c r="C2478">
        <v>5</v>
      </c>
      <c r="D2478">
        <v>1000</v>
      </c>
      <c r="E2478">
        <v>1</v>
      </c>
    </row>
    <row r="2479" spans="1:10">
      <c r="A2479">
        <v>11</v>
      </c>
      <c r="B2479">
        <v>-90.823999999999998</v>
      </c>
      <c r="C2479">
        <v>5</v>
      </c>
      <c r="D2479">
        <v>1000</v>
      </c>
      <c r="E2479">
        <v>0</v>
      </c>
    </row>
    <row r="2480" spans="1:10">
      <c r="A2480">
        <v>12</v>
      </c>
      <c r="B2480">
        <v>-90.709000000000003</v>
      </c>
      <c r="C2480">
        <v>5</v>
      </c>
      <c r="D2480">
        <v>1000</v>
      </c>
      <c r="E2480">
        <v>0</v>
      </c>
    </row>
    <row r="2481" spans="1:5">
      <c r="A2481">
        <v>13</v>
      </c>
      <c r="B2481">
        <v>-90.594999999999999</v>
      </c>
      <c r="C2481">
        <v>5</v>
      </c>
      <c r="D2481">
        <v>1000</v>
      </c>
      <c r="E2481">
        <v>0</v>
      </c>
    </row>
    <row r="2482" spans="1:5">
      <c r="A2482">
        <v>14</v>
      </c>
      <c r="B2482">
        <v>-90.486999999999995</v>
      </c>
      <c r="C2482">
        <v>5</v>
      </c>
      <c r="D2482">
        <v>1000</v>
      </c>
      <c r="E2482">
        <v>0</v>
      </c>
    </row>
    <row r="2483" spans="1:5">
      <c r="A2483">
        <v>15</v>
      </c>
      <c r="B2483">
        <v>-90.372</v>
      </c>
      <c r="C2483">
        <v>5</v>
      </c>
      <c r="D2483">
        <v>1000</v>
      </c>
      <c r="E2483">
        <v>0</v>
      </c>
    </row>
    <row r="2484" spans="1:5">
      <c r="A2484">
        <v>16</v>
      </c>
      <c r="B2484">
        <v>-90.256</v>
      </c>
      <c r="C2484">
        <v>5</v>
      </c>
      <c r="D2484">
        <v>1000</v>
      </c>
      <c r="E2484">
        <v>0</v>
      </c>
    </row>
    <row r="2485" spans="1:5">
      <c r="A2485">
        <v>17</v>
      </c>
      <c r="B2485">
        <v>-90.14</v>
      </c>
      <c r="C2485">
        <v>5</v>
      </c>
      <c r="D2485">
        <v>1000</v>
      </c>
      <c r="E2485">
        <v>1</v>
      </c>
    </row>
    <row r="2486" spans="1:5">
      <c r="A2486">
        <v>18</v>
      </c>
      <c r="B2486">
        <v>-90.025000000000006</v>
      </c>
      <c r="C2486">
        <v>5</v>
      </c>
      <c r="D2486">
        <v>1000</v>
      </c>
      <c r="E2486">
        <v>0</v>
      </c>
    </row>
    <row r="2487" spans="1:5">
      <c r="A2487">
        <v>19</v>
      </c>
      <c r="B2487">
        <v>-89.918999999999997</v>
      </c>
      <c r="C2487">
        <v>5</v>
      </c>
      <c r="D2487">
        <v>1000</v>
      </c>
      <c r="E2487">
        <v>2</v>
      </c>
    </row>
    <row r="2488" spans="1:5">
      <c r="A2488">
        <v>20</v>
      </c>
      <c r="B2488">
        <v>-89.805999999999997</v>
      </c>
      <c r="C2488">
        <v>5</v>
      </c>
      <c r="D2488">
        <v>1000</v>
      </c>
      <c r="E2488">
        <v>0</v>
      </c>
    </row>
    <row r="2489" spans="1:5">
      <c r="A2489">
        <v>21</v>
      </c>
      <c r="B2489">
        <v>-89.691000000000003</v>
      </c>
      <c r="C2489">
        <v>5</v>
      </c>
      <c r="D2489">
        <v>1000</v>
      </c>
      <c r="E2489">
        <v>0</v>
      </c>
    </row>
    <row r="2490" spans="1:5">
      <c r="A2490">
        <v>22</v>
      </c>
      <c r="B2490">
        <v>-89.576999999999998</v>
      </c>
      <c r="C2490">
        <v>5</v>
      </c>
      <c r="D2490">
        <v>1000</v>
      </c>
      <c r="E2490">
        <v>0</v>
      </c>
    </row>
    <row r="2491" spans="1:5">
      <c r="A2491">
        <v>23</v>
      </c>
      <c r="B2491">
        <v>-89.457999999999998</v>
      </c>
      <c r="C2491">
        <v>5</v>
      </c>
      <c r="D2491">
        <v>1000</v>
      </c>
      <c r="E2491">
        <v>0</v>
      </c>
    </row>
    <row r="2492" spans="1:5">
      <c r="A2492">
        <v>24</v>
      </c>
      <c r="B2492">
        <v>-89.341999999999999</v>
      </c>
      <c r="C2492">
        <v>5</v>
      </c>
      <c r="D2492">
        <v>1000</v>
      </c>
      <c r="E2492">
        <v>0</v>
      </c>
    </row>
    <row r="2493" spans="1:5">
      <c r="A2493">
        <v>25</v>
      </c>
      <c r="B2493">
        <v>-89.234999999999999</v>
      </c>
      <c r="C2493">
        <v>5</v>
      </c>
      <c r="D2493">
        <v>1000</v>
      </c>
      <c r="E2493">
        <v>1</v>
      </c>
    </row>
    <row r="2494" spans="1:5">
      <c r="A2494">
        <v>26</v>
      </c>
      <c r="B2494">
        <v>-89.13</v>
      </c>
      <c r="C2494">
        <v>5</v>
      </c>
      <c r="D2494">
        <v>1000</v>
      </c>
      <c r="E2494">
        <v>0</v>
      </c>
    </row>
    <row r="2495" spans="1:5">
      <c r="A2495">
        <v>27</v>
      </c>
      <c r="B2495">
        <v>-89.016000000000005</v>
      </c>
      <c r="C2495">
        <v>5</v>
      </c>
      <c r="D2495">
        <v>1000</v>
      </c>
      <c r="E2495">
        <v>0</v>
      </c>
    </row>
    <row r="2496" spans="1:5">
      <c r="A2496">
        <v>28</v>
      </c>
      <c r="B2496">
        <v>-88.896000000000001</v>
      </c>
      <c r="C2496">
        <v>5</v>
      </c>
      <c r="D2496">
        <v>1000</v>
      </c>
      <c r="E2496">
        <v>1</v>
      </c>
    </row>
    <row r="2497" spans="1:5">
      <c r="A2497">
        <v>29</v>
      </c>
      <c r="B2497">
        <v>-88.790999999999997</v>
      </c>
      <c r="C2497">
        <v>5</v>
      </c>
      <c r="D2497">
        <v>1000</v>
      </c>
      <c r="E2497">
        <v>2</v>
      </c>
    </row>
    <row r="2498" spans="1:5">
      <c r="A2498">
        <v>30</v>
      </c>
      <c r="B2498">
        <v>-88.671999999999997</v>
      </c>
      <c r="C2498">
        <v>5</v>
      </c>
      <c r="D2498">
        <v>1000</v>
      </c>
      <c r="E2498">
        <v>0</v>
      </c>
    </row>
    <row r="2499" spans="1:5">
      <c r="A2499">
        <v>31</v>
      </c>
      <c r="B2499">
        <v>-88.56</v>
      </c>
      <c r="C2499">
        <v>5</v>
      </c>
      <c r="D2499">
        <v>1000</v>
      </c>
      <c r="E2499">
        <v>0</v>
      </c>
    </row>
    <row r="2500" spans="1:5">
      <c r="A2500">
        <v>32</v>
      </c>
      <c r="B2500">
        <v>-88.451999999999998</v>
      </c>
      <c r="C2500">
        <v>5</v>
      </c>
      <c r="D2500">
        <v>1000</v>
      </c>
      <c r="E2500">
        <v>0</v>
      </c>
    </row>
    <row r="2501" spans="1:5">
      <c r="A2501" t="s">
        <v>0</v>
      </c>
    </row>
    <row r="2502" spans="1:5">
      <c r="A2502" t="s">
        <v>0</v>
      </c>
    </row>
    <row r="2503" spans="1:5">
      <c r="A2503" t="s">
        <v>0</v>
      </c>
    </row>
    <row r="2504" spans="1:5">
      <c r="A2504" t="s">
        <v>0</v>
      </c>
    </row>
    <row r="2505" spans="1:5">
      <c r="A2505" t="s">
        <v>218</v>
      </c>
    </row>
    <row r="2506" spans="1:5">
      <c r="A2506" t="s">
        <v>2</v>
      </c>
    </row>
    <row r="2507" spans="1:5">
      <c r="A2507" t="s">
        <v>3</v>
      </c>
    </row>
    <row r="2508" spans="1:5">
      <c r="A2508" t="s">
        <v>4</v>
      </c>
    </row>
    <row r="2509" spans="1:5">
      <c r="A2509" t="s">
        <v>219</v>
      </c>
    </row>
    <row r="2510" spans="1:5">
      <c r="A2510" t="s">
        <v>220</v>
      </c>
    </row>
    <row r="2511" spans="1:5">
      <c r="A2511" t="s">
        <v>7</v>
      </c>
    </row>
    <row r="2512" spans="1:5">
      <c r="A2512" t="s">
        <v>8</v>
      </c>
    </row>
    <row r="2513" spans="1:10">
      <c r="A2513" t="s">
        <v>9</v>
      </c>
    </row>
    <row r="2514" spans="1:10">
      <c r="A2514" t="s">
        <v>10</v>
      </c>
    </row>
    <row r="2515" spans="1:10">
      <c r="A2515" t="s">
        <v>11</v>
      </c>
    </row>
    <row r="2516" spans="1:10">
      <c r="A2516" t="s">
        <v>0</v>
      </c>
    </row>
    <row r="2517" spans="1:10">
      <c r="A2517" t="s">
        <v>0</v>
      </c>
    </row>
    <row r="2518" spans="1:10">
      <c r="A2518" t="s">
        <v>38</v>
      </c>
      <c r="B2518" t="s">
        <v>17</v>
      </c>
      <c r="C2518" t="s">
        <v>20</v>
      </c>
      <c r="D2518" t="s">
        <v>37</v>
      </c>
      <c r="E2518" t="s">
        <v>36</v>
      </c>
      <c r="F2518" t="s">
        <v>57</v>
      </c>
    </row>
    <row r="2519" spans="1:10">
      <c r="A2519">
        <v>1</v>
      </c>
      <c r="B2519">
        <v>-91.947999999999993</v>
      </c>
      <c r="C2519">
        <v>4111</v>
      </c>
      <c r="D2519">
        <v>800000</v>
      </c>
      <c r="E2519">
        <v>400</v>
      </c>
      <c r="F2519" s="3"/>
      <c r="J2519" t="s">
        <v>221</v>
      </c>
    </row>
    <row r="2520" spans="1:10">
      <c r="A2520">
        <v>2</v>
      </c>
      <c r="B2520">
        <v>-91.838999999999999</v>
      </c>
      <c r="C2520">
        <v>4111</v>
      </c>
      <c r="D2520">
        <v>800000</v>
      </c>
      <c r="E2520">
        <v>458</v>
      </c>
      <c r="F2520" s="3"/>
    </row>
    <row r="2521" spans="1:10">
      <c r="A2521">
        <v>3</v>
      </c>
      <c r="B2521">
        <v>-91.724000000000004</v>
      </c>
      <c r="C2521">
        <v>4111</v>
      </c>
      <c r="D2521">
        <v>800000</v>
      </c>
      <c r="E2521">
        <v>411</v>
      </c>
      <c r="F2521" s="3"/>
    </row>
    <row r="2522" spans="1:10">
      <c r="A2522">
        <v>4</v>
      </c>
      <c r="B2522">
        <v>-91.611999999999995</v>
      </c>
      <c r="C2522">
        <v>4111</v>
      </c>
      <c r="D2522">
        <v>800000</v>
      </c>
      <c r="E2522">
        <v>457</v>
      </c>
      <c r="F2522" s="3"/>
    </row>
    <row r="2523" spans="1:10">
      <c r="A2523">
        <v>5</v>
      </c>
      <c r="B2523">
        <v>-91.5</v>
      </c>
      <c r="C2523">
        <v>4111</v>
      </c>
      <c r="D2523">
        <v>800000</v>
      </c>
      <c r="E2523">
        <v>485</v>
      </c>
      <c r="F2523" s="3"/>
    </row>
    <row r="2524" spans="1:10">
      <c r="A2524">
        <v>6</v>
      </c>
      <c r="B2524">
        <v>-91.394000000000005</v>
      </c>
      <c r="C2524">
        <v>4111</v>
      </c>
      <c r="D2524">
        <v>800000</v>
      </c>
      <c r="E2524">
        <v>512</v>
      </c>
      <c r="F2524" s="3"/>
    </row>
    <row r="2525" spans="1:10">
      <c r="A2525">
        <v>7</v>
      </c>
      <c r="B2525">
        <v>-91.281000000000006</v>
      </c>
      <c r="C2525">
        <v>4111</v>
      </c>
      <c r="D2525">
        <v>800000</v>
      </c>
      <c r="E2525">
        <v>540</v>
      </c>
      <c r="F2525" s="3"/>
    </row>
    <row r="2526" spans="1:10">
      <c r="A2526">
        <v>8</v>
      </c>
      <c r="B2526">
        <v>-91.165000000000006</v>
      </c>
      <c r="C2526">
        <v>4111</v>
      </c>
      <c r="D2526">
        <v>800000</v>
      </c>
      <c r="E2526">
        <v>548</v>
      </c>
      <c r="F2526" s="3"/>
    </row>
    <row r="2527" spans="1:10">
      <c r="A2527">
        <v>9</v>
      </c>
      <c r="B2527">
        <v>-91.049000000000007</v>
      </c>
      <c r="C2527">
        <v>4111</v>
      </c>
      <c r="D2527">
        <v>800000</v>
      </c>
      <c r="E2527">
        <v>533</v>
      </c>
      <c r="F2527" s="3"/>
    </row>
    <row r="2528" spans="1:10">
      <c r="A2528">
        <v>10</v>
      </c>
      <c r="B2528">
        <v>-90.933999999999997</v>
      </c>
      <c r="C2528">
        <v>4111</v>
      </c>
      <c r="D2528">
        <v>800000</v>
      </c>
      <c r="E2528">
        <v>555</v>
      </c>
      <c r="F2528" s="3"/>
    </row>
    <row r="2529" spans="1:6">
      <c r="A2529">
        <v>11</v>
      </c>
      <c r="B2529">
        <v>-90.823999999999998</v>
      </c>
      <c r="C2529">
        <v>4111</v>
      </c>
      <c r="D2529">
        <v>800000</v>
      </c>
      <c r="E2529">
        <v>579</v>
      </c>
      <c r="F2529" s="3"/>
    </row>
    <row r="2530" spans="1:6">
      <c r="A2530">
        <v>12</v>
      </c>
      <c r="B2530">
        <v>-90.709000000000003</v>
      </c>
      <c r="C2530">
        <v>4111</v>
      </c>
      <c r="D2530">
        <v>800000</v>
      </c>
      <c r="E2530">
        <v>580</v>
      </c>
      <c r="F2530" s="3"/>
    </row>
    <row r="2531" spans="1:6">
      <c r="A2531">
        <v>13</v>
      </c>
      <c r="B2531">
        <v>-90.594999999999999</v>
      </c>
      <c r="C2531">
        <v>4111</v>
      </c>
      <c r="D2531">
        <v>800000</v>
      </c>
      <c r="E2531">
        <v>631</v>
      </c>
      <c r="F2531" s="3"/>
    </row>
    <row r="2532" spans="1:6">
      <c r="A2532">
        <v>14</v>
      </c>
      <c r="B2532">
        <v>-90.486999999999995</v>
      </c>
      <c r="C2532">
        <v>4111</v>
      </c>
      <c r="D2532">
        <v>800000</v>
      </c>
      <c r="E2532">
        <v>645</v>
      </c>
      <c r="F2532" s="3"/>
    </row>
    <row r="2533" spans="1:6">
      <c r="A2533">
        <v>15</v>
      </c>
      <c r="B2533">
        <v>-90.372</v>
      </c>
      <c r="C2533">
        <v>4111</v>
      </c>
      <c r="D2533">
        <v>800000</v>
      </c>
      <c r="E2533">
        <v>600</v>
      </c>
      <c r="F2533" s="3"/>
    </row>
    <row r="2534" spans="1:6">
      <c r="A2534">
        <v>16</v>
      </c>
      <c r="B2534">
        <v>-90.256</v>
      </c>
      <c r="C2534">
        <v>4111</v>
      </c>
      <c r="D2534">
        <v>800000</v>
      </c>
      <c r="E2534">
        <v>601</v>
      </c>
      <c r="F2534" s="3"/>
    </row>
    <row r="2535" spans="1:6">
      <c r="A2535">
        <v>17</v>
      </c>
      <c r="B2535">
        <v>-90.14</v>
      </c>
      <c r="C2535">
        <v>4111</v>
      </c>
      <c r="D2535">
        <v>800000</v>
      </c>
      <c r="E2535">
        <v>679</v>
      </c>
      <c r="F2535" s="3"/>
    </row>
    <row r="2536" spans="1:6">
      <c r="A2536">
        <v>18</v>
      </c>
      <c r="B2536">
        <v>-90.025000000000006</v>
      </c>
      <c r="C2536">
        <v>4111</v>
      </c>
      <c r="D2536">
        <v>800000</v>
      </c>
      <c r="E2536">
        <v>663</v>
      </c>
      <c r="F2536" s="3"/>
    </row>
    <row r="2537" spans="1:6">
      <c r="A2537">
        <v>19</v>
      </c>
      <c r="B2537">
        <v>-89.918999999999997</v>
      </c>
      <c r="C2537">
        <v>4111</v>
      </c>
      <c r="D2537">
        <v>800000</v>
      </c>
      <c r="E2537">
        <v>659</v>
      </c>
      <c r="F2537" s="3"/>
    </row>
    <row r="2538" spans="1:6">
      <c r="A2538">
        <v>20</v>
      </c>
      <c r="B2538">
        <v>-89.805999999999997</v>
      </c>
      <c r="C2538">
        <v>4111</v>
      </c>
      <c r="D2538">
        <v>800000</v>
      </c>
      <c r="E2538">
        <v>608</v>
      </c>
      <c r="F2538" s="3"/>
    </row>
    <row r="2539" spans="1:6">
      <c r="A2539">
        <v>21</v>
      </c>
      <c r="B2539">
        <v>-89.691000000000003</v>
      </c>
      <c r="C2539">
        <v>4111</v>
      </c>
      <c r="D2539">
        <v>800000</v>
      </c>
      <c r="E2539">
        <v>616</v>
      </c>
      <c r="F2539" s="3"/>
    </row>
    <row r="2540" spans="1:6">
      <c r="A2540">
        <v>22</v>
      </c>
      <c r="B2540">
        <v>-89.576999999999998</v>
      </c>
      <c r="C2540">
        <v>4111</v>
      </c>
      <c r="D2540">
        <v>800000</v>
      </c>
      <c r="E2540">
        <v>668</v>
      </c>
      <c r="F2540" s="3"/>
    </row>
    <row r="2541" spans="1:6">
      <c r="A2541">
        <v>23</v>
      </c>
      <c r="B2541">
        <v>-89.457999999999998</v>
      </c>
      <c r="C2541">
        <v>4111</v>
      </c>
      <c r="D2541">
        <v>800000</v>
      </c>
      <c r="E2541">
        <v>663</v>
      </c>
      <c r="F2541" s="3"/>
    </row>
    <row r="2542" spans="1:6">
      <c r="A2542">
        <v>24</v>
      </c>
      <c r="B2542">
        <v>-89.341999999999999</v>
      </c>
      <c r="C2542">
        <v>4111</v>
      </c>
      <c r="D2542">
        <v>800000</v>
      </c>
      <c r="E2542">
        <v>599</v>
      </c>
      <c r="F2542" s="3"/>
    </row>
    <row r="2543" spans="1:6">
      <c r="A2543">
        <v>25</v>
      </c>
      <c r="B2543">
        <v>-89.234999999999999</v>
      </c>
      <c r="C2543">
        <v>4111</v>
      </c>
      <c r="D2543">
        <v>800000</v>
      </c>
      <c r="E2543">
        <v>613</v>
      </c>
      <c r="F2543" s="3"/>
    </row>
    <row r="2544" spans="1:6">
      <c r="A2544">
        <v>26</v>
      </c>
      <c r="B2544">
        <v>-89.13</v>
      </c>
      <c r="C2544">
        <v>4111</v>
      </c>
      <c r="D2544">
        <v>800000</v>
      </c>
      <c r="E2544">
        <v>566</v>
      </c>
      <c r="F2544" s="3"/>
    </row>
    <row r="2545" spans="1:6">
      <c r="A2545">
        <v>27</v>
      </c>
      <c r="B2545">
        <v>-89.016000000000005</v>
      </c>
      <c r="C2545">
        <v>4111</v>
      </c>
      <c r="D2545">
        <v>800000</v>
      </c>
      <c r="E2545">
        <v>637</v>
      </c>
      <c r="F2545" s="3"/>
    </row>
    <row r="2546" spans="1:6">
      <c r="A2546">
        <v>28</v>
      </c>
      <c r="B2546">
        <v>-88.896000000000001</v>
      </c>
      <c r="C2546">
        <v>4111</v>
      </c>
      <c r="D2546">
        <v>800000</v>
      </c>
      <c r="E2546">
        <v>634</v>
      </c>
      <c r="F2546" s="3"/>
    </row>
    <row r="2547" spans="1:6">
      <c r="A2547">
        <v>29</v>
      </c>
      <c r="B2547">
        <v>-88.790999999999997</v>
      </c>
      <c r="C2547">
        <v>4111</v>
      </c>
      <c r="D2547">
        <v>800000</v>
      </c>
      <c r="E2547">
        <v>625</v>
      </c>
      <c r="F2547" s="3"/>
    </row>
    <row r="2548" spans="1:6">
      <c r="A2548">
        <v>30</v>
      </c>
      <c r="B2548">
        <v>-88.671999999999997</v>
      </c>
      <c r="C2548">
        <v>4111</v>
      </c>
      <c r="D2548">
        <v>800000</v>
      </c>
      <c r="E2548">
        <v>585</v>
      </c>
      <c r="F2548" s="3"/>
    </row>
    <row r="2549" spans="1:6">
      <c r="A2549">
        <v>31</v>
      </c>
      <c r="B2549">
        <v>-88.56</v>
      </c>
      <c r="C2549">
        <v>4111</v>
      </c>
      <c r="D2549">
        <v>800000</v>
      </c>
      <c r="E2549">
        <v>621</v>
      </c>
      <c r="F2549" s="3"/>
    </row>
    <row r="2550" spans="1:6">
      <c r="A2550">
        <v>32</v>
      </c>
      <c r="B2550">
        <v>-88.451999999999998</v>
      </c>
      <c r="C2550">
        <v>4111</v>
      </c>
      <c r="D2550">
        <v>800000</v>
      </c>
      <c r="E2550">
        <v>678</v>
      </c>
      <c r="F2550" s="3"/>
    </row>
    <row r="2551" spans="1:6">
      <c r="A2551" t="s">
        <v>0</v>
      </c>
    </row>
    <row r="2552" spans="1:6">
      <c r="A2552" t="s">
        <v>0</v>
      </c>
    </row>
    <row r="2553" spans="1:6">
      <c r="A2553" t="s">
        <v>0</v>
      </c>
    </row>
    <row r="2554" spans="1:6">
      <c r="A2554" t="s">
        <v>0</v>
      </c>
    </row>
    <row r="2555" spans="1:6">
      <c r="A2555" t="s">
        <v>222</v>
      </c>
    </row>
    <row r="2556" spans="1:6">
      <c r="A2556" t="s">
        <v>2</v>
      </c>
    </row>
    <row r="2557" spans="1:6">
      <c r="A2557" t="s">
        <v>3</v>
      </c>
    </row>
    <row r="2558" spans="1:6">
      <c r="A2558" t="s">
        <v>4</v>
      </c>
    </row>
    <row r="2559" spans="1:6">
      <c r="A2559" t="s">
        <v>219</v>
      </c>
    </row>
    <row r="2560" spans="1:6">
      <c r="A2560" t="s">
        <v>223</v>
      </c>
    </row>
    <row r="2561" spans="1:10">
      <c r="A2561" t="s">
        <v>7</v>
      </c>
    </row>
    <row r="2562" spans="1:10">
      <c r="A2562" t="s">
        <v>8</v>
      </c>
    </row>
    <row r="2563" spans="1:10">
      <c r="A2563" t="s">
        <v>9</v>
      </c>
    </row>
    <row r="2564" spans="1:10">
      <c r="A2564" t="s">
        <v>10</v>
      </c>
    </row>
    <row r="2565" spans="1:10">
      <c r="A2565" t="s">
        <v>11</v>
      </c>
    </row>
    <row r="2566" spans="1:10">
      <c r="A2566" t="s">
        <v>0</v>
      </c>
    </row>
    <row r="2567" spans="1:10">
      <c r="A2567" t="s">
        <v>0</v>
      </c>
    </row>
    <row r="2568" spans="1:10">
      <c r="A2568" t="s">
        <v>38</v>
      </c>
      <c r="B2568" t="s">
        <v>17</v>
      </c>
      <c r="C2568" t="s">
        <v>20</v>
      </c>
      <c r="D2568" t="s">
        <v>37</v>
      </c>
      <c r="E2568" t="s">
        <v>36</v>
      </c>
      <c r="F2568" t="s">
        <v>57</v>
      </c>
    </row>
    <row r="2569" spans="1:10">
      <c r="A2569">
        <v>1</v>
      </c>
      <c r="B2569">
        <v>-91.947999999999993</v>
      </c>
      <c r="C2569">
        <v>4118</v>
      </c>
      <c r="D2569">
        <v>800000</v>
      </c>
      <c r="E2569">
        <v>413</v>
      </c>
      <c r="F2569" s="3"/>
      <c r="J2569" t="s">
        <v>224</v>
      </c>
    </row>
    <row r="2570" spans="1:10">
      <c r="A2570">
        <v>2</v>
      </c>
      <c r="B2570">
        <v>-91.838999999999999</v>
      </c>
      <c r="C2570">
        <v>4118</v>
      </c>
      <c r="D2570">
        <v>800000</v>
      </c>
      <c r="E2570">
        <v>436</v>
      </c>
      <c r="F2570" s="3"/>
    </row>
    <row r="2571" spans="1:10">
      <c r="A2571">
        <v>3</v>
      </c>
      <c r="B2571">
        <v>-91.724000000000004</v>
      </c>
      <c r="C2571">
        <v>4118</v>
      </c>
      <c r="D2571">
        <v>800000</v>
      </c>
      <c r="E2571">
        <v>418</v>
      </c>
      <c r="F2571" s="3"/>
    </row>
    <row r="2572" spans="1:10">
      <c r="A2572">
        <v>4</v>
      </c>
      <c r="B2572">
        <v>-91.611999999999995</v>
      </c>
      <c r="C2572">
        <v>4118</v>
      </c>
      <c r="D2572">
        <v>800000</v>
      </c>
      <c r="E2572">
        <v>504</v>
      </c>
      <c r="F2572" s="3"/>
    </row>
    <row r="2573" spans="1:10">
      <c r="A2573">
        <v>5</v>
      </c>
      <c r="B2573">
        <v>-91.5</v>
      </c>
      <c r="C2573">
        <v>4118</v>
      </c>
      <c r="D2573">
        <v>800000</v>
      </c>
      <c r="E2573">
        <v>483</v>
      </c>
      <c r="F2573" s="3"/>
    </row>
    <row r="2574" spans="1:10">
      <c r="A2574">
        <v>6</v>
      </c>
      <c r="B2574">
        <v>-91.394000000000005</v>
      </c>
      <c r="C2574">
        <v>4118</v>
      </c>
      <c r="D2574">
        <v>800000</v>
      </c>
      <c r="E2574">
        <v>499</v>
      </c>
      <c r="F2574" s="3">
        <v>518.81011338273822</v>
      </c>
    </row>
    <row r="2575" spans="1:10">
      <c r="A2575">
        <v>7</v>
      </c>
      <c r="B2575">
        <v>-91.281000000000006</v>
      </c>
      <c r="C2575">
        <v>4118</v>
      </c>
      <c r="D2575">
        <v>800000</v>
      </c>
      <c r="E2575">
        <v>530</v>
      </c>
      <c r="F2575" s="3">
        <v>525.01674250163558</v>
      </c>
    </row>
    <row r="2576" spans="1:10">
      <c r="A2576">
        <v>8</v>
      </c>
      <c r="B2576">
        <v>-91.165000000000006</v>
      </c>
      <c r="C2576">
        <v>4118</v>
      </c>
      <c r="D2576">
        <v>800000</v>
      </c>
      <c r="E2576">
        <v>550</v>
      </c>
      <c r="F2576" s="3">
        <v>532.81246725643666</v>
      </c>
    </row>
    <row r="2577" spans="1:6">
      <c r="A2577">
        <v>9</v>
      </c>
      <c r="B2577">
        <v>-91.049000000000007</v>
      </c>
      <c r="C2577">
        <v>4118</v>
      </c>
      <c r="D2577">
        <v>800000</v>
      </c>
      <c r="E2577">
        <v>532</v>
      </c>
      <c r="F2577" s="3">
        <v>542.69622475627204</v>
      </c>
    </row>
    <row r="2578" spans="1:6">
      <c r="A2578">
        <v>10</v>
      </c>
      <c r="B2578">
        <v>-90.933999999999997</v>
      </c>
      <c r="C2578">
        <v>4118</v>
      </c>
      <c r="D2578">
        <v>800000</v>
      </c>
      <c r="E2578">
        <v>567</v>
      </c>
      <c r="F2578" s="3">
        <v>555.1674140979577</v>
      </c>
    </row>
    <row r="2579" spans="1:6">
      <c r="A2579">
        <v>11</v>
      </c>
      <c r="B2579">
        <v>-90.823999999999998</v>
      </c>
      <c r="C2579">
        <v>4118</v>
      </c>
      <c r="D2579">
        <v>800000</v>
      </c>
      <c r="E2579">
        <v>582</v>
      </c>
      <c r="F2579" s="3">
        <v>569.91556638929592</v>
      </c>
    </row>
    <row r="2580" spans="1:6">
      <c r="A2580">
        <v>12</v>
      </c>
      <c r="B2580">
        <v>-90.709000000000003</v>
      </c>
      <c r="C2580">
        <v>4118</v>
      </c>
      <c r="D2580">
        <v>800000</v>
      </c>
      <c r="E2580">
        <v>625</v>
      </c>
      <c r="F2580" s="3">
        <v>588.12461840784545</v>
      </c>
    </row>
    <row r="2581" spans="1:6">
      <c r="A2581">
        <v>13</v>
      </c>
      <c r="B2581">
        <v>-90.594999999999999</v>
      </c>
      <c r="C2581">
        <v>4118</v>
      </c>
      <c r="D2581">
        <v>800000</v>
      </c>
      <c r="E2581">
        <v>578</v>
      </c>
      <c r="F2581" s="3">
        <v>608.11963282902991</v>
      </c>
    </row>
    <row r="2582" spans="1:6">
      <c r="A2582">
        <v>14</v>
      </c>
      <c r="B2582">
        <v>-90.486999999999995</v>
      </c>
      <c r="C2582">
        <v>4118</v>
      </c>
      <c r="D2582">
        <v>800000</v>
      </c>
      <c r="E2582">
        <v>610</v>
      </c>
      <c r="F2582" s="3">
        <v>627.368828776584</v>
      </c>
    </row>
    <row r="2583" spans="1:6">
      <c r="A2583">
        <v>15</v>
      </c>
      <c r="B2583">
        <v>-90.372</v>
      </c>
      <c r="C2583">
        <v>4118</v>
      </c>
      <c r="D2583">
        <v>800000</v>
      </c>
      <c r="E2583">
        <v>669</v>
      </c>
      <c r="F2583" s="3">
        <v>646.06996826521413</v>
      </c>
    </row>
    <row r="2584" spans="1:6">
      <c r="A2584">
        <v>16</v>
      </c>
      <c r="B2584">
        <v>-90.256</v>
      </c>
      <c r="C2584">
        <v>4118</v>
      </c>
      <c r="D2584">
        <v>800000</v>
      </c>
      <c r="E2584">
        <v>631</v>
      </c>
      <c r="F2584" s="3">
        <v>660.72474875080525</v>
      </c>
    </row>
    <row r="2585" spans="1:6">
      <c r="A2585">
        <v>17</v>
      </c>
      <c r="B2585">
        <v>-90.14</v>
      </c>
      <c r="C2585">
        <v>4118</v>
      </c>
      <c r="D2585">
        <v>800000</v>
      </c>
      <c r="E2585">
        <v>673</v>
      </c>
      <c r="F2585" s="3">
        <v>669.27632858179845</v>
      </c>
    </row>
    <row r="2586" spans="1:6">
      <c r="A2586">
        <v>18</v>
      </c>
      <c r="B2586">
        <v>-90.025000000000006</v>
      </c>
      <c r="C2586">
        <v>4118</v>
      </c>
      <c r="D2586">
        <v>800000</v>
      </c>
      <c r="E2586">
        <v>679</v>
      </c>
      <c r="F2586" s="3">
        <v>670.94602270150028</v>
      </c>
    </row>
    <row r="2587" spans="1:6">
      <c r="A2587">
        <v>19</v>
      </c>
      <c r="B2587">
        <v>-89.918999999999997</v>
      </c>
      <c r="C2587">
        <v>4118</v>
      </c>
      <c r="D2587">
        <v>800000</v>
      </c>
      <c r="E2587">
        <v>638</v>
      </c>
      <c r="F2587" s="3">
        <v>666.9150656725667</v>
      </c>
    </row>
    <row r="2588" spans="1:6">
      <c r="A2588">
        <v>20</v>
      </c>
      <c r="B2588">
        <v>-89.805999999999997</v>
      </c>
      <c r="C2588">
        <v>4118</v>
      </c>
      <c r="D2588">
        <v>800000</v>
      </c>
      <c r="E2588">
        <v>722</v>
      </c>
      <c r="F2588" s="3">
        <v>658.20407932958642</v>
      </c>
    </row>
    <row r="2589" spans="1:6">
      <c r="A2589">
        <v>21</v>
      </c>
      <c r="B2589">
        <v>-89.691000000000003</v>
      </c>
      <c r="C2589">
        <v>4118</v>
      </c>
      <c r="D2589">
        <v>800000</v>
      </c>
      <c r="E2589">
        <v>666</v>
      </c>
      <c r="F2589" s="3">
        <v>646.84426083035089</v>
      </c>
    </row>
    <row r="2590" spans="1:6">
      <c r="A2590">
        <v>22</v>
      </c>
      <c r="B2590">
        <v>-89.576999999999998</v>
      </c>
      <c r="C2590">
        <v>4118</v>
      </c>
      <c r="D2590">
        <v>800000</v>
      </c>
      <c r="E2590">
        <v>624</v>
      </c>
      <c r="F2590" s="3">
        <v>635.37256417453352</v>
      </c>
    </row>
    <row r="2591" spans="1:6">
      <c r="A2591">
        <v>23</v>
      </c>
      <c r="B2591">
        <v>-89.457999999999998</v>
      </c>
      <c r="C2591">
        <v>4118</v>
      </c>
      <c r="D2591">
        <v>800000</v>
      </c>
      <c r="E2591">
        <v>587</v>
      </c>
      <c r="F2591" s="3">
        <v>625.12382026906232</v>
      </c>
    </row>
    <row r="2592" spans="1:6">
      <c r="A2592">
        <v>24</v>
      </c>
      <c r="B2592">
        <v>-89.341999999999999</v>
      </c>
      <c r="C2592">
        <v>4118</v>
      </c>
      <c r="D2592">
        <v>800000</v>
      </c>
      <c r="E2592">
        <v>640</v>
      </c>
      <c r="F2592" s="3">
        <v>617.94655973536646</v>
      </c>
    </row>
    <row r="2593" spans="1:6">
      <c r="A2593">
        <v>25</v>
      </c>
      <c r="B2593">
        <v>-89.234999999999999</v>
      </c>
      <c r="C2593">
        <v>4118</v>
      </c>
      <c r="D2593">
        <v>800000</v>
      </c>
      <c r="E2593">
        <v>580</v>
      </c>
      <c r="F2593" s="3">
        <v>614.05995353680044</v>
      </c>
    </row>
    <row r="2594" spans="1:6">
      <c r="A2594">
        <v>26</v>
      </c>
      <c r="B2594">
        <v>-89.13</v>
      </c>
      <c r="C2594">
        <v>4118</v>
      </c>
      <c r="D2594">
        <v>800000</v>
      </c>
      <c r="E2594">
        <v>602</v>
      </c>
      <c r="F2594" s="3">
        <v>612.5854025893716</v>
      </c>
    </row>
    <row r="2595" spans="1:6">
      <c r="A2595">
        <v>27</v>
      </c>
      <c r="B2595">
        <v>-89.016000000000005</v>
      </c>
      <c r="C2595">
        <v>4118</v>
      </c>
      <c r="D2595">
        <v>800000</v>
      </c>
      <c r="E2595">
        <v>632</v>
      </c>
      <c r="F2595" s="3">
        <v>613.10134158060896</v>
      </c>
    </row>
    <row r="2596" spans="1:6">
      <c r="A2596">
        <v>28</v>
      </c>
      <c r="B2596">
        <v>-88.896000000000001</v>
      </c>
      <c r="C2596">
        <v>4118</v>
      </c>
      <c r="D2596">
        <v>800000</v>
      </c>
      <c r="E2596">
        <v>594</v>
      </c>
      <c r="F2596" s="3">
        <v>615.35299308607898</v>
      </c>
    </row>
    <row r="2597" spans="1:6">
      <c r="A2597">
        <v>29</v>
      </c>
      <c r="B2597">
        <v>-88.790999999999997</v>
      </c>
      <c r="C2597">
        <v>4118</v>
      </c>
      <c r="D2597">
        <v>800000</v>
      </c>
      <c r="E2597">
        <v>624</v>
      </c>
      <c r="F2597" s="3">
        <v>618.2581629383335</v>
      </c>
    </row>
    <row r="2598" spans="1:6">
      <c r="A2598">
        <v>30</v>
      </c>
      <c r="B2598">
        <v>-88.671999999999997</v>
      </c>
      <c r="C2598">
        <v>4118</v>
      </c>
      <c r="D2598">
        <v>800000</v>
      </c>
      <c r="E2598">
        <v>645</v>
      </c>
      <c r="F2598" s="3">
        <v>622.17326540121871</v>
      </c>
    </row>
    <row r="2599" spans="1:6">
      <c r="A2599">
        <v>31</v>
      </c>
      <c r="B2599">
        <v>-88.56</v>
      </c>
      <c r="C2599">
        <v>4118</v>
      </c>
      <c r="D2599">
        <v>800000</v>
      </c>
      <c r="E2599">
        <v>607</v>
      </c>
      <c r="F2599" s="3">
        <v>626.19096430723619</v>
      </c>
    </row>
    <row r="2600" spans="1:6">
      <c r="A2600">
        <v>32</v>
      </c>
      <c r="B2600">
        <v>-88.451999999999998</v>
      </c>
      <c r="C2600">
        <v>4118</v>
      </c>
      <c r="D2600">
        <v>800000</v>
      </c>
      <c r="E2600">
        <v>657</v>
      </c>
      <c r="F2600" s="3">
        <v>630.21920392936784</v>
      </c>
    </row>
    <row r="2601" spans="1:6">
      <c r="A2601" t="s">
        <v>0</v>
      </c>
    </row>
    <row r="2602" spans="1:6">
      <c r="A2602" t="s">
        <v>0</v>
      </c>
    </row>
    <row r="2603" spans="1:6">
      <c r="A2603" t="s">
        <v>0</v>
      </c>
    </row>
    <row r="2604" spans="1:6">
      <c r="A2604" t="s">
        <v>0</v>
      </c>
    </row>
    <row r="2605" spans="1:6">
      <c r="A2605" t="s">
        <v>225</v>
      </c>
    </row>
    <row r="2606" spans="1:6">
      <c r="A2606" t="s">
        <v>226</v>
      </c>
    </row>
    <row r="2607" spans="1:6">
      <c r="A2607" t="s">
        <v>3</v>
      </c>
    </row>
    <row r="2608" spans="1:6">
      <c r="A2608" t="s">
        <v>4</v>
      </c>
    </row>
    <row r="2609" spans="1:10">
      <c r="A2609" t="s">
        <v>219</v>
      </c>
    </row>
    <row r="2610" spans="1:10">
      <c r="A2610" t="s">
        <v>220</v>
      </c>
    </row>
    <row r="2611" spans="1:10">
      <c r="A2611" t="s">
        <v>7</v>
      </c>
    </row>
    <row r="2612" spans="1:10">
      <c r="A2612" t="s">
        <v>8</v>
      </c>
    </row>
    <row r="2613" spans="1:10">
      <c r="A2613" t="s">
        <v>9</v>
      </c>
    </row>
    <row r="2614" spans="1:10">
      <c r="A2614" t="s">
        <v>10</v>
      </c>
    </row>
    <row r="2615" spans="1:10">
      <c r="A2615" t="s">
        <v>11</v>
      </c>
    </row>
    <row r="2616" spans="1:10">
      <c r="A2616" t="s">
        <v>0</v>
      </c>
    </row>
    <row r="2617" spans="1:10">
      <c r="A2617" t="s">
        <v>0</v>
      </c>
    </row>
    <row r="2618" spans="1:10">
      <c r="A2618" t="s">
        <v>38</v>
      </c>
      <c r="B2618" t="s">
        <v>17</v>
      </c>
      <c r="C2618" t="s">
        <v>20</v>
      </c>
      <c r="D2618" t="s">
        <v>37</v>
      </c>
      <c r="E2618" t="s">
        <v>36</v>
      </c>
      <c r="F2618" t="s">
        <v>57</v>
      </c>
    </row>
    <row r="2619" spans="1:10">
      <c r="A2619">
        <v>1</v>
      </c>
      <c r="B2619">
        <v>-91.947999999999993</v>
      </c>
      <c r="C2619">
        <v>5163</v>
      </c>
      <c r="D2619">
        <v>1000000</v>
      </c>
      <c r="E2619">
        <v>521</v>
      </c>
      <c r="F2619" s="3"/>
      <c r="J2619" t="s">
        <v>240</v>
      </c>
    </row>
    <row r="2620" spans="1:10">
      <c r="A2620">
        <v>2</v>
      </c>
      <c r="B2620">
        <v>-91.838999999999999</v>
      </c>
      <c r="C2620">
        <v>5163</v>
      </c>
      <c r="D2620">
        <v>1000000</v>
      </c>
      <c r="E2620">
        <v>560</v>
      </c>
      <c r="F2620" s="3"/>
    </row>
    <row r="2621" spans="1:10">
      <c r="A2621">
        <v>3</v>
      </c>
      <c r="B2621">
        <v>-91.724000000000004</v>
      </c>
      <c r="C2621">
        <v>5163</v>
      </c>
      <c r="D2621">
        <v>1000000</v>
      </c>
      <c r="E2621">
        <v>573</v>
      </c>
      <c r="F2621" s="3"/>
    </row>
    <row r="2622" spans="1:10">
      <c r="A2622">
        <v>4</v>
      </c>
      <c r="B2622">
        <v>-91.611999999999995</v>
      </c>
      <c r="C2622">
        <v>5163</v>
      </c>
      <c r="D2622">
        <v>1000000</v>
      </c>
      <c r="E2622">
        <v>589</v>
      </c>
      <c r="F2622" s="3"/>
    </row>
    <row r="2623" spans="1:10">
      <c r="A2623">
        <v>5</v>
      </c>
      <c r="B2623">
        <v>-91.5</v>
      </c>
      <c r="C2623">
        <v>5163</v>
      </c>
      <c r="D2623">
        <v>1000000</v>
      </c>
      <c r="E2623">
        <v>607</v>
      </c>
      <c r="F2623" s="3"/>
    </row>
    <row r="2624" spans="1:10">
      <c r="A2624">
        <v>6</v>
      </c>
      <c r="B2624">
        <v>-91.394000000000005</v>
      </c>
      <c r="C2624">
        <v>5163</v>
      </c>
      <c r="D2624">
        <v>1000000</v>
      </c>
      <c r="E2624">
        <v>672</v>
      </c>
      <c r="F2624" s="3">
        <v>677.89863203290599</v>
      </c>
    </row>
    <row r="2625" spans="1:6">
      <c r="A2625">
        <v>7</v>
      </c>
      <c r="B2625">
        <v>-91.281000000000006</v>
      </c>
      <c r="C2625">
        <v>5163</v>
      </c>
      <c r="D2625">
        <v>1000000</v>
      </c>
      <c r="E2625">
        <v>715</v>
      </c>
      <c r="F2625" s="3">
        <v>686.0211147221836</v>
      </c>
    </row>
    <row r="2626" spans="1:6">
      <c r="A2626">
        <v>8</v>
      </c>
      <c r="B2626">
        <v>-91.165000000000006</v>
      </c>
      <c r="C2626">
        <v>5163</v>
      </c>
      <c r="D2626">
        <v>1000000</v>
      </c>
      <c r="E2626">
        <v>691</v>
      </c>
      <c r="F2626" s="3">
        <v>696.66272821281098</v>
      </c>
    </row>
    <row r="2627" spans="1:6">
      <c r="A2627">
        <v>9</v>
      </c>
      <c r="B2627">
        <v>-91.049000000000007</v>
      </c>
      <c r="C2627">
        <v>5163</v>
      </c>
      <c r="D2627">
        <v>1000000</v>
      </c>
      <c r="E2627">
        <v>696</v>
      </c>
      <c r="F2627" s="3">
        <v>710.44327980146511</v>
      </c>
    </row>
    <row r="2628" spans="1:6">
      <c r="A2628">
        <v>10</v>
      </c>
      <c r="B2628">
        <v>-90.933999999999997</v>
      </c>
      <c r="C2628">
        <v>5163</v>
      </c>
      <c r="D2628">
        <v>1000000</v>
      </c>
      <c r="E2628">
        <v>711</v>
      </c>
      <c r="F2628" s="3">
        <v>727.76788812902987</v>
      </c>
    </row>
    <row r="2629" spans="1:6">
      <c r="A2629">
        <v>11</v>
      </c>
      <c r="B2629">
        <v>-90.823999999999998</v>
      </c>
      <c r="C2629">
        <v>5163</v>
      </c>
      <c r="D2629">
        <v>1000000</v>
      </c>
      <c r="E2629">
        <v>729</v>
      </c>
      <c r="F2629" s="3">
        <v>747.74070121803879</v>
      </c>
    </row>
    <row r="2630" spans="1:6">
      <c r="A2630">
        <v>12</v>
      </c>
      <c r="B2630">
        <v>-90.709000000000003</v>
      </c>
      <c r="C2630">
        <v>5163</v>
      </c>
      <c r="D2630">
        <v>1000000</v>
      </c>
      <c r="E2630">
        <v>810</v>
      </c>
      <c r="F2630" s="3">
        <v>771.31338277348073</v>
      </c>
    </row>
    <row r="2631" spans="1:6">
      <c r="A2631">
        <v>13</v>
      </c>
      <c r="B2631">
        <v>-90.594999999999999</v>
      </c>
      <c r="C2631">
        <v>5163</v>
      </c>
      <c r="D2631">
        <v>1000000</v>
      </c>
      <c r="E2631">
        <v>799</v>
      </c>
      <c r="F2631" s="3">
        <v>795.55223500461636</v>
      </c>
    </row>
    <row r="2632" spans="1:6">
      <c r="A2632">
        <v>14</v>
      </c>
      <c r="B2632">
        <v>-90.486999999999995</v>
      </c>
      <c r="C2632">
        <v>5163</v>
      </c>
      <c r="D2632">
        <v>1000000</v>
      </c>
      <c r="E2632">
        <v>789</v>
      </c>
      <c r="F2632" s="3">
        <v>816.9245852932055</v>
      </c>
    </row>
    <row r="2633" spans="1:6">
      <c r="A2633">
        <v>15</v>
      </c>
      <c r="B2633">
        <v>-90.372</v>
      </c>
      <c r="C2633">
        <v>5163</v>
      </c>
      <c r="D2633">
        <v>1000000</v>
      </c>
      <c r="E2633">
        <v>870</v>
      </c>
      <c r="F2633" s="3">
        <v>835.17344487926016</v>
      </c>
    </row>
    <row r="2634" spans="1:6">
      <c r="A2634">
        <v>16</v>
      </c>
      <c r="B2634">
        <v>-90.256</v>
      </c>
      <c r="C2634">
        <v>5163</v>
      </c>
      <c r="D2634">
        <v>1000000</v>
      </c>
      <c r="E2634">
        <v>840</v>
      </c>
      <c r="F2634" s="3">
        <v>846.42169599679187</v>
      </c>
    </row>
    <row r="2635" spans="1:6">
      <c r="A2635">
        <v>17</v>
      </c>
      <c r="B2635">
        <v>-90.14</v>
      </c>
      <c r="C2635">
        <v>5163</v>
      </c>
      <c r="D2635">
        <v>1000000</v>
      </c>
      <c r="E2635">
        <v>853</v>
      </c>
      <c r="F2635" s="3">
        <v>849.22176479797929</v>
      </c>
    </row>
    <row r="2636" spans="1:6">
      <c r="A2636">
        <v>18</v>
      </c>
      <c r="B2636">
        <v>-90.025000000000006</v>
      </c>
      <c r="C2636">
        <v>5163</v>
      </c>
      <c r="D2636">
        <v>1000000</v>
      </c>
      <c r="E2636">
        <v>838</v>
      </c>
      <c r="F2636" s="3">
        <v>844.06817827048656</v>
      </c>
    </row>
    <row r="2637" spans="1:6">
      <c r="A2637">
        <v>19</v>
      </c>
      <c r="B2637">
        <v>-89.918999999999997</v>
      </c>
      <c r="C2637">
        <v>5163</v>
      </c>
      <c r="D2637">
        <v>1000000</v>
      </c>
      <c r="E2637">
        <v>830</v>
      </c>
      <c r="F2637" s="3">
        <v>833.95879445981291</v>
      </c>
    </row>
    <row r="2638" spans="1:6">
      <c r="A2638">
        <v>20</v>
      </c>
      <c r="B2638">
        <v>-89.805999999999997</v>
      </c>
      <c r="C2638">
        <v>5163</v>
      </c>
      <c r="D2638">
        <v>1000000</v>
      </c>
      <c r="E2638">
        <v>809</v>
      </c>
      <c r="F2638" s="3">
        <v>820.05329720003772</v>
      </c>
    </row>
    <row r="2639" spans="1:6">
      <c r="A2639">
        <v>21</v>
      </c>
      <c r="B2639">
        <v>-89.691000000000003</v>
      </c>
      <c r="C2639">
        <v>5163</v>
      </c>
      <c r="D2639">
        <v>1000000</v>
      </c>
      <c r="E2639">
        <v>798</v>
      </c>
      <c r="F2639" s="3">
        <v>805.40009593540481</v>
      </c>
    </row>
    <row r="2640" spans="1:6">
      <c r="A2640">
        <v>22</v>
      </c>
      <c r="B2640">
        <v>-89.576999999999998</v>
      </c>
      <c r="C2640">
        <v>5163</v>
      </c>
      <c r="D2640">
        <v>1000000</v>
      </c>
      <c r="E2640">
        <v>790</v>
      </c>
      <c r="F2640" s="3">
        <v>792.70806605679013</v>
      </c>
    </row>
    <row r="2641" spans="1:6">
      <c r="A2641">
        <v>23</v>
      </c>
      <c r="B2641">
        <v>-89.457999999999998</v>
      </c>
      <c r="C2641">
        <v>5163</v>
      </c>
      <c r="D2641">
        <v>1000000</v>
      </c>
      <c r="E2641">
        <v>803</v>
      </c>
      <c r="F2641" s="3">
        <v>782.91459993716967</v>
      </c>
    </row>
    <row r="2642" spans="1:6">
      <c r="A2642">
        <v>24</v>
      </c>
      <c r="B2642">
        <v>-89.341999999999999</v>
      </c>
      <c r="C2642">
        <v>5163</v>
      </c>
      <c r="D2642">
        <v>1000000</v>
      </c>
      <c r="E2642">
        <v>794</v>
      </c>
      <c r="F2642" s="3">
        <v>777.21114390297157</v>
      </c>
    </row>
    <row r="2643" spans="1:6">
      <c r="A2643">
        <v>25</v>
      </c>
      <c r="B2643">
        <v>-89.234999999999999</v>
      </c>
      <c r="C2643">
        <v>5163</v>
      </c>
      <c r="D2643">
        <v>1000000</v>
      </c>
      <c r="E2643">
        <v>783</v>
      </c>
      <c r="F2643" s="3">
        <v>775.03211735655123</v>
      </c>
    </row>
    <row r="2644" spans="1:6">
      <c r="A2644">
        <v>26</v>
      </c>
      <c r="B2644">
        <v>-89.13</v>
      </c>
      <c r="C2644">
        <v>5163</v>
      </c>
      <c r="D2644">
        <v>1000000</v>
      </c>
      <c r="E2644">
        <v>786</v>
      </c>
      <c r="F2644" s="3">
        <v>775.19942820526967</v>
      </c>
    </row>
    <row r="2645" spans="1:6">
      <c r="A2645">
        <v>27</v>
      </c>
      <c r="B2645">
        <v>-89.016000000000005</v>
      </c>
      <c r="C2645">
        <v>5163</v>
      </c>
      <c r="D2645">
        <v>1000000</v>
      </c>
      <c r="E2645">
        <v>791</v>
      </c>
      <c r="F2645" s="3">
        <v>777.24647063434702</v>
      </c>
    </row>
    <row r="2646" spans="1:6">
      <c r="A2646">
        <v>28</v>
      </c>
      <c r="B2646">
        <v>-88.896000000000001</v>
      </c>
      <c r="C2646">
        <v>5163</v>
      </c>
      <c r="D2646">
        <v>1000000</v>
      </c>
      <c r="E2646">
        <v>742</v>
      </c>
      <c r="F2646" s="3">
        <v>780.75717941025823</v>
      </c>
    </row>
    <row r="2647" spans="1:6">
      <c r="A2647">
        <v>29</v>
      </c>
      <c r="B2647">
        <v>-88.790999999999997</v>
      </c>
      <c r="C2647">
        <v>5163</v>
      </c>
      <c r="D2647">
        <v>1000000</v>
      </c>
      <c r="E2647">
        <v>774</v>
      </c>
      <c r="F2647" s="3">
        <v>784.50030977997415</v>
      </c>
    </row>
    <row r="2648" spans="1:6">
      <c r="A2648">
        <v>30</v>
      </c>
      <c r="B2648">
        <v>-88.671999999999997</v>
      </c>
      <c r="C2648">
        <v>5163</v>
      </c>
      <c r="D2648">
        <v>1000000</v>
      </c>
      <c r="E2648">
        <v>809</v>
      </c>
      <c r="F2648" s="3">
        <v>789.14779076707566</v>
      </c>
    </row>
    <row r="2649" spans="1:6">
      <c r="A2649">
        <v>31</v>
      </c>
      <c r="B2649">
        <v>-88.56</v>
      </c>
      <c r="C2649">
        <v>5163</v>
      </c>
      <c r="D2649">
        <v>1000000</v>
      </c>
      <c r="E2649">
        <v>757</v>
      </c>
      <c r="F2649" s="3">
        <v>793.71932647148867</v>
      </c>
    </row>
    <row r="2650" spans="1:6">
      <c r="A2650">
        <v>32</v>
      </c>
      <c r="B2650">
        <v>-88.451999999999998</v>
      </c>
      <c r="C2650">
        <v>5163</v>
      </c>
      <c r="D2650">
        <v>1000000</v>
      </c>
      <c r="E2650">
        <v>826</v>
      </c>
      <c r="F2650" s="3">
        <v>798.21065436431775</v>
      </c>
    </row>
    <row r="2651" spans="1:6">
      <c r="A2651" t="s">
        <v>0</v>
      </c>
    </row>
    <row r="2652" spans="1:6">
      <c r="A2652" t="s">
        <v>0</v>
      </c>
    </row>
    <row r="2653" spans="1:6">
      <c r="A2653" t="s">
        <v>0</v>
      </c>
    </row>
    <row r="2654" spans="1:6">
      <c r="A2654" t="s">
        <v>0</v>
      </c>
    </row>
    <row r="2655" spans="1:6">
      <c r="A2655" t="s">
        <v>227</v>
      </c>
    </row>
    <row r="2656" spans="1:6">
      <c r="A2656" t="s">
        <v>226</v>
      </c>
    </row>
    <row r="2657" spans="1:10">
      <c r="A2657" t="s">
        <v>3</v>
      </c>
    </row>
    <row r="2658" spans="1:10">
      <c r="A2658" t="s">
        <v>4</v>
      </c>
    </row>
    <row r="2659" spans="1:10">
      <c r="A2659" t="s">
        <v>219</v>
      </c>
    </row>
    <row r="2660" spans="1:10">
      <c r="A2660" t="s">
        <v>223</v>
      </c>
    </row>
    <row r="2661" spans="1:10">
      <c r="A2661" t="s">
        <v>7</v>
      </c>
    </row>
    <row r="2662" spans="1:10">
      <c r="A2662" t="s">
        <v>8</v>
      </c>
    </row>
    <row r="2663" spans="1:10">
      <c r="A2663" t="s">
        <v>9</v>
      </c>
    </row>
    <row r="2664" spans="1:10">
      <c r="A2664" t="s">
        <v>10</v>
      </c>
    </row>
    <row r="2665" spans="1:10">
      <c r="A2665" t="s">
        <v>11</v>
      </c>
    </row>
    <row r="2666" spans="1:10">
      <c r="A2666" t="s">
        <v>0</v>
      </c>
    </row>
    <row r="2667" spans="1:10">
      <c r="A2667" t="s">
        <v>0</v>
      </c>
    </row>
    <row r="2668" spans="1:10">
      <c r="A2668" t="s">
        <v>38</v>
      </c>
      <c r="B2668" t="s">
        <v>17</v>
      </c>
      <c r="C2668" t="s">
        <v>20</v>
      </c>
      <c r="D2668" t="s">
        <v>37</v>
      </c>
      <c r="E2668" t="s">
        <v>36</v>
      </c>
      <c r="F2668" t="s">
        <v>57</v>
      </c>
    </row>
    <row r="2669" spans="1:10">
      <c r="A2669">
        <v>1</v>
      </c>
      <c r="B2669">
        <v>-91.947999999999993</v>
      </c>
      <c r="C2669">
        <v>5185</v>
      </c>
      <c r="D2669">
        <v>1000000</v>
      </c>
      <c r="E2669">
        <v>606</v>
      </c>
      <c r="F2669" s="3"/>
      <c r="J2669" t="s">
        <v>241</v>
      </c>
    </row>
    <row r="2670" spans="1:10">
      <c r="A2670">
        <v>2</v>
      </c>
      <c r="B2670">
        <v>-91.838999999999999</v>
      </c>
      <c r="C2670">
        <v>5185</v>
      </c>
      <c r="D2670">
        <v>1000000</v>
      </c>
      <c r="E2670">
        <v>559</v>
      </c>
      <c r="F2670" s="3"/>
    </row>
    <row r="2671" spans="1:10">
      <c r="A2671">
        <v>3</v>
      </c>
      <c r="B2671">
        <v>-91.724000000000004</v>
      </c>
      <c r="C2671">
        <v>5185</v>
      </c>
      <c r="D2671">
        <v>1000000</v>
      </c>
      <c r="E2671">
        <v>550</v>
      </c>
      <c r="F2671" s="3"/>
    </row>
    <row r="2672" spans="1:10">
      <c r="A2672">
        <v>4</v>
      </c>
      <c r="B2672">
        <v>-91.611999999999995</v>
      </c>
      <c r="C2672">
        <v>5185</v>
      </c>
      <c r="D2672">
        <v>1000000</v>
      </c>
      <c r="E2672">
        <v>603</v>
      </c>
      <c r="F2672" s="3"/>
    </row>
    <row r="2673" spans="1:6">
      <c r="A2673">
        <v>5</v>
      </c>
      <c r="B2673">
        <v>-91.5</v>
      </c>
      <c r="C2673">
        <v>5185</v>
      </c>
      <c r="D2673">
        <v>1000000</v>
      </c>
      <c r="E2673">
        <v>597</v>
      </c>
      <c r="F2673" s="3"/>
    </row>
    <row r="2674" spans="1:6">
      <c r="A2674">
        <v>6</v>
      </c>
      <c r="B2674">
        <v>-91.394000000000005</v>
      </c>
      <c r="C2674">
        <v>5185</v>
      </c>
      <c r="D2674">
        <v>1000000</v>
      </c>
      <c r="E2674">
        <v>644</v>
      </c>
      <c r="F2674" s="3">
        <v>645.00508801521653</v>
      </c>
    </row>
    <row r="2675" spans="1:6">
      <c r="A2675">
        <v>7</v>
      </c>
      <c r="B2675">
        <v>-91.281000000000006</v>
      </c>
      <c r="C2675">
        <v>5185</v>
      </c>
      <c r="D2675">
        <v>1000000</v>
      </c>
      <c r="E2675">
        <v>640</v>
      </c>
      <c r="F2675" s="3">
        <v>654.85232051593516</v>
      </c>
    </row>
    <row r="2676" spans="1:6">
      <c r="A2676">
        <v>8</v>
      </c>
      <c r="B2676">
        <v>-91.165000000000006</v>
      </c>
      <c r="C2676">
        <v>5185</v>
      </c>
      <c r="D2676">
        <v>1000000</v>
      </c>
      <c r="E2676">
        <v>682</v>
      </c>
      <c r="F2676" s="3">
        <v>667.62146617927112</v>
      </c>
    </row>
    <row r="2677" spans="1:6">
      <c r="A2677">
        <v>9</v>
      </c>
      <c r="B2677">
        <v>-91.049000000000007</v>
      </c>
      <c r="C2677">
        <v>5185</v>
      </c>
      <c r="D2677">
        <v>1000000</v>
      </c>
      <c r="E2677">
        <v>698</v>
      </c>
      <c r="F2677" s="3">
        <v>683.92734312435493</v>
      </c>
    </row>
    <row r="2678" spans="1:6">
      <c r="A2678">
        <v>10</v>
      </c>
      <c r="B2678">
        <v>-90.933999999999997</v>
      </c>
      <c r="C2678">
        <v>5185</v>
      </c>
      <c r="D2678">
        <v>1000000</v>
      </c>
      <c r="E2678">
        <v>692</v>
      </c>
      <c r="F2678" s="3">
        <v>704.19608088487405</v>
      </c>
    </row>
    <row r="2679" spans="1:6">
      <c r="A2679">
        <v>11</v>
      </c>
      <c r="B2679">
        <v>-90.823999999999998</v>
      </c>
      <c r="C2679">
        <v>5185</v>
      </c>
      <c r="D2679">
        <v>1000000</v>
      </c>
      <c r="E2679">
        <v>711</v>
      </c>
      <c r="F2679" s="3">
        <v>727.48307310067753</v>
      </c>
    </row>
    <row r="2680" spans="1:6">
      <c r="A2680">
        <v>12</v>
      </c>
      <c r="B2680">
        <v>-90.709000000000003</v>
      </c>
      <c r="C2680">
        <v>5185</v>
      </c>
      <c r="D2680">
        <v>1000000</v>
      </c>
      <c r="E2680">
        <v>770</v>
      </c>
      <c r="F2680" s="3">
        <v>755.19721347522102</v>
      </c>
    </row>
    <row r="2681" spans="1:6">
      <c r="A2681">
        <v>13</v>
      </c>
      <c r="B2681">
        <v>-90.594999999999999</v>
      </c>
      <c r="C2681">
        <v>5185</v>
      </c>
      <c r="D2681">
        <v>1000000</v>
      </c>
      <c r="E2681">
        <v>787</v>
      </c>
      <c r="F2681" s="3">
        <v>784.41264494500126</v>
      </c>
    </row>
    <row r="2682" spans="1:6">
      <c r="A2682">
        <v>14</v>
      </c>
      <c r="B2682">
        <v>-90.486999999999995</v>
      </c>
      <c r="C2682">
        <v>5185</v>
      </c>
      <c r="D2682">
        <v>1000000</v>
      </c>
      <c r="E2682">
        <v>784</v>
      </c>
      <c r="F2682" s="3">
        <v>811.40609697913135</v>
      </c>
    </row>
    <row r="2683" spans="1:6">
      <c r="A2683">
        <v>15</v>
      </c>
      <c r="B2683">
        <v>-90.372</v>
      </c>
      <c r="C2683">
        <v>5185</v>
      </c>
      <c r="D2683">
        <v>1000000</v>
      </c>
      <c r="E2683">
        <v>870</v>
      </c>
      <c r="F2683" s="3">
        <v>836.50302920275237</v>
      </c>
    </row>
    <row r="2684" spans="1:6">
      <c r="A2684">
        <v>16</v>
      </c>
      <c r="B2684">
        <v>-90.256</v>
      </c>
      <c r="C2684">
        <v>5185</v>
      </c>
      <c r="D2684">
        <v>1000000</v>
      </c>
      <c r="E2684">
        <v>867</v>
      </c>
      <c r="F2684" s="3">
        <v>855.08073199579064</v>
      </c>
    </row>
    <row r="2685" spans="1:6">
      <c r="A2685">
        <v>17</v>
      </c>
      <c r="B2685">
        <v>-90.14</v>
      </c>
      <c r="C2685">
        <v>5185</v>
      </c>
      <c r="D2685">
        <v>1000000</v>
      </c>
      <c r="E2685">
        <v>842</v>
      </c>
      <c r="F2685" s="3">
        <v>864.74858569435287</v>
      </c>
    </row>
    <row r="2686" spans="1:6">
      <c r="A2686">
        <v>18</v>
      </c>
      <c r="B2686">
        <v>-90.025000000000006</v>
      </c>
      <c r="C2686">
        <v>5185</v>
      </c>
      <c r="D2686">
        <v>1000000</v>
      </c>
      <c r="E2686">
        <v>876</v>
      </c>
      <c r="F2686" s="3">
        <v>864.85261443821196</v>
      </c>
    </row>
    <row r="2687" spans="1:6">
      <c r="A2687">
        <v>19</v>
      </c>
      <c r="B2687">
        <v>-89.918999999999997</v>
      </c>
      <c r="C2687">
        <v>5185</v>
      </c>
      <c r="D2687">
        <v>1000000</v>
      </c>
      <c r="E2687">
        <v>837</v>
      </c>
      <c r="F2687" s="3">
        <v>857.36572666701727</v>
      </c>
    </row>
    <row r="2688" spans="1:6">
      <c r="A2688">
        <v>20</v>
      </c>
      <c r="B2688">
        <v>-89.805999999999997</v>
      </c>
      <c r="C2688">
        <v>5185</v>
      </c>
      <c r="D2688">
        <v>1000000</v>
      </c>
      <c r="E2688">
        <v>852</v>
      </c>
      <c r="F2688" s="3">
        <v>843.39423248927642</v>
      </c>
    </row>
    <row r="2689" spans="1:6">
      <c r="A2689">
        <v>21</v>
      </c>
      <c r="B2689">
        <v>-89.691000000000003</v>
      </c>
      <c r="C2689">
        <v>5185</v>
      </c>
      <c r="D2689">
        <v>1000000</v>
      </c>
      <c r="E2689">
        <v>837</v>
      </c>
      <c r="F2689" s="3">
        <v>825.69840891385741</v>
      </c>
    </row>
    <row r="2690" spans="1:6">
      <c r="A2690">
        <v>22</v>
      </c>
      <c r="B2690">
        <v>-89.576999999999998</v>
      </c>
      <c r="C2690">
        <v>5185</v>
      </c>
      <c r="D2690">
        <v>1000000</v>
      </c>
      <c r="E2690">
        <v>828</v>
      </c>
      <c r="F2690" s="3">
        <v>807.68066348474656</v>
      </c>
    </row>
    <row r="2691" spans="1:6">
      <c r="A2691">
        <v>23</v>
      </c>
      <c r="B2691">
        <v>-89.457999999999998</v>
      </c>
      <c r="C2691">
        <v>5185</v>
      </c>
      <c r="D2691">
        <v>1000000</v>
      </c>
      <c r="E2691">
        <v>763</v>
      </c>
      <c r="F2691" s="3">
        <v>791.00342705933645</v>
      </c>
    </row>
    <row r="2692" spans="1:6">
      <c r="A2692">
        <v>24</v>
      </c>
      <c r="B2692">
        <v>-89.341999999999999</v>
      </c>
      <c r="C2692">
        <v>5185</v>
      </c>
      <c r="D2692">
        <v>1000000</v>
      </c>
      <c r="E2692">
        <v>742</v>
      </c>
      <c r="F2692" s="3">
        <v>778.47047259174985</v>
      </c>
    </row>
    <row r="2693" spans="1:6">
      <c r="A2693">
        <v>25</v>
      </c>
      <c r="B2693">
        <v>-89.234999999999999</v>
      </c>
      <c r="C2693">
        <v>5185</v>
      </c>
      <c r="D2693">
        <v>1000000</v>
      </c>
      <c r="E2693">
        <v>782</v>
      </c>
      <c r="F2693" s="3">
        <v>770.70218659774821</v>
      </c>
    </row>
    <row r="2694" spans="1:6">
      <c r="A2694">
        <v>26</v>
      </c>
      <c r="B2694">
        <v>-89.13</v>
      </c>
      <c r="C2694">
        <v>5185</v>
      </c>
      <c r="D2694">
        <v>1000000</v>
      </c>
      <c r="E2694">
        <v>800</v>
      </c>
      <c r="F2694" s="3">
        <v>766.4783987294951</v>
      </c>
    </row>
    <row r="2695" spans="1:6">
      <c r="A2695">
        <v>27</v>
      </c>
      <c r="B2695">
        <v>-89.016000000000005</v>
      </c>
      <c r="C2695">
        <v>5185</v>
      </c>
      <c r="D2695">
        <v>1000000</v>
      </c>
      <c r="E2695">
        <v>801</v>
      </c>
      <c r="F2695" s="3">
        <v>765.12924400058</v>
      </c>
    </row>
    <row r="2696" spans="1:6">
      <c r="A2696">
        <v>28</v>
      </c>
      <c r="B2696">
        <v>-88.896000000000001</v>
      </c>
      <c r="C2696">
        <v>5185</v>
      </c>
      <c r="D2696">
        <v>1000000</v>
      </c>
      <c r="E2696">
        <v>773</v>
      </c>
      <c r="F2696" s="3">
        <v>766.48011614711311</v>
      </c>
    </row>
    <row r="2697" spans="1:6">
      <c r="A2697">
        <v>29</v>
      </c>
      <c r="B2697">
        <v>-88.790999999999997</v>
      </c>
      <c r="C2697">
        <v>5185</v>
      </c>
      <c r="D2697">
        <v>1000000</v>
      </c>
      <c r="E2697">
        <v>742</v>
      </c>
      <c r="F2697" s="3">
        <v>769.28282296080033</v>
      </c>
    </row>
    <row r="2698" spans="1:6">
      <c r="A2698">
        <v>30</v>
      </c>
      <c r="B2698">
        <v>-88.671999999999997</v>
      </c>
      <c r="C2698">
        <v>5185</v>
      </c>
      <c r="D2698">
        <v>1000000</v>
      </c>
      <c r="E2698">
        <v>807</v>
      </c>
      <c r="F2698" s="3">
        <v>773.62211417891615</v>
      </c>
    </row>
    <row r="2699" spans="1:6">
      <c r="A2699">
        <v>31</v>
      </c>
      <c r="B2699">
        <v>-88.56</v>
      </c>
      <c r="C2699">
        <v>5185</v>
      </c>
      <c r="D2699">
        <v>1000000</v>
      </c>
      <c r="E2699">
        <v>778</v>
      </c>
      <c r="F2699" s="3">
        <v>778.37950623025381</v>
      </c>
    </row>
    <row r="2700" spans="1:6">
      <c r="A2700">
        <v>32</v>
      </c>
      <c r="B2700">
        <v>-88.451999999999998</v>
      </c>
      <c r="C2700">
        <v>5185</v>
      </c>
      <c r="D2700">
        <v>1000000</v>
      </c>
      <c r="E2700">
        <v>744</v>
      </c>
      <c r="F2700" s="3">
        <v>783.30756770938842</v>
      </c>
    </row>
    <row r="2701" spans="1:6">
      <c r="A2701" t="s">
        <v>0</v>
      </c>
    </row>
    <row r="2702" spans="1:6">
      <c r="A2702" t="s">
        <v>0</v>
      </c>
    </row>
    <row r="2703" spans="1:6">
      <c r="A2703" t="s">
        <v>0</v>
      </c>
    </row>
    <row r="2704" spans="1:6">
      <c r="A2704" t="s">
        <v>0</v>
      </c>
    </row>
    <row r="2705" spans="1:10">
      <c r="A2705" t="s">
        <v>228</v>
      </c>
    </row>
    <row r="2706" spans="1:10">
      <c r="A2706" t="s">
        <v>226</v>
      </c>
    </row>
    <row r="2707" spans="1:10">
      <c r="A2707" t="s">
        <v>3</v>
      </c>
    </row>
    <row r="2708" spans="1:10">
      <c r="A2708" t="s">
        <v>4</v>
      </c>
    </row>
    <row r="2709" spans="1:10">
      <c r="A2709" t="s">
        <v>219</v>
      </c>
    </row>
    <row r="2710" spans="1:10">
      <c r="A2710" t="s">
        <v>229</v>
      </c>
    </row>
    <row r="2711" spans="1:10">
      <c r="A2711" t="s">
        <v>7</v>
      </c>
    </row>
    <row r="2712" spans="1:10">
      <c r="A2712" t="s">
        <v>8</v>
      </c>
    </row>
    <row r="2713" spans="1:10">
      <c r="A2713" t="s">
        <v>9</v>
      </c>
    </row>
    <row r="2714" spans="1:10">
      <c r="A2714" t="s">
        <v>10</v>
      </c>
    </row>
    <row r="2715" spans="1:10">
      <c r="A2715" t="s">
        <v>11</v>
      </c>
    </row>
    <row r="2716" spans="1:10">
      <c r="A2716" t="s">
        <v>0</v>
      </c>
    </row>
    <row r="2717" spans="1:10">
      <c r="A2717" t="s">
        <v>0</v>
      </c>
    </row>
    <row r="2718" spans="1:10">
      <c r="A2718" t="s">
        <v>38</v>
      </c>
      <c r="B2718" t="s">
        <v>17</v>
      </c>
      <c r="C2718" t="s">
        <v>20</v>
      </c>
      <c r="D2718" t="s">
        <v>37</v>
      </c>
      <c r="E2718" t="s">
        <v>36</v>
      </c>
      <c r="F2718" t="s">
        <v>57</v>
      </c>
    </row>
    <row r="2719" spans="1:10">
      <c r="A2719">
        <v>1</v>
      </c>
      <c r="B2719">
        <v>-91.947999999999993</v>
      </c>
      <c r="C2719">
        <v>5173</v>
      </c>
      <c r="D2719">
        <v>1000000</v>
      </c>
      <c r="E2719">
        <v>529</v>
      </c>
      <c r="F2719" s="3"/>
      <c r="J2719" t="s">
        <v>242</v>
      </c>
    </row>
    <row r="2720" spans="1:10">
      <c r="A2720">
        <v>2</v>
      </c>
      <c r="B2720">
        <v>-91.838999999999999</v>
      </c>
      <c r="C2720">
        <v>5173</v>
      </c>
      <c r="D2720">
        <v>1000000</v>
      </c>
      <c r="E2720">
        <v>544</v>
      </c>
      <c r="F2720" s="3"/>
    </row>
    <row r="2721" spans="1:6">
      <c r="A2721">
        <v>3</v>
      </c>
      <c r="B2721">
        <v>-91.724000000000004</v>
      </c>
      <c r="C2721">
        <v>5173</v>
      </c>
      <c r="D2721">
        <v>1000000</v>
      </c>
      <c r="E2721">
        <v>552</v>
      </c>
      <c r="F2721" s="3"/>
    </row>
    <row r="2722" spans="1:6">
      <c r="A2722">
        <v>4</v>
      </c>
      <c r="B2722">
        <v>-91.611999999999995</v>
      </c>
      <c r="C2722">
        <v>5173</v>
      </c>
      <c r="D2722">
        <v>1000000</v>
      </c>
      <c r="E2722">
        <v>559</v>
      </c>
      <c r="F2722" s="3"/>
    </row>
    <row r="2723" spans="1:6">
      <c r="A2723">
        <v>5</v>
      </c>
      <c r="B2723">
        <v>-91.5</v>
      </c>
      <c r="C2723">
        <v>5173</v>
      </c>
      <c r="D2723">
        <v>1000000</v>
      </c>
      <c r="E2723">
        <v>564</v>
      </c>
      <c r="F2723" s="3"/>
    </row>
    <row r="2724" spans="1:6">
      <c r="A2724">
        <v>6</v>
      </c>
      <c r="B2724">
        <v>-91.394000000000005</v>
      </c>
      <c r="C2724">
        <v>5173</v>
      </c>
      <c r="D2724">
        <v>1000000</v>
      </c>
      <c r="E2724">
        <v>676</v>
      </c>
      <c r="F2724" s="3"/>
    </row>
    <row r="2725" spans="1:6">
      <c r="A2725">
        <v>7</v>
      </c>
      <c r="B2725">
        <v>-91.281000000000006</v>
      </c>
      <c r="C2725">
        <v>5173</v>
      </c>
      <c r="D2725">
        <v>1000000</v>
      </c>
      <c r="E2725">
        <v>711</v>
      </c>
      <c r="F2725" s="3"/>
    </row>
    <row r="2726" spans="1:6">
      <c r="A2726">
        <v>8</v>
      </c>
      <c r="B2726">
        <v>-91.165000000000006</v>
      </c>
      <c r="C2726">
        <v>5173</v>
      </c>
      <c r="D2726">
        <v>1000000</v>
      </c>
      <c r="E2726">
        <v>670</v>
      </c>
      <c r="F2726" s="3"/>
    </row>
    <row r="2727" spans="1:6">
      <c r="A2727">
        <v>9</v>
      </c>
      <c r="B2727">
        <v>-91.049000000000007</v>
      </c>
      <c r="C2727">
        <v>5173</v>
      </c>
      <c r="D2727">
        <v>1000000</v>
      </c>
      <c r="E2727">
        <v>679</v>
      </c>
      <c r="F2727" s="3"/>
    </row>
    <row r="2728" spans="1:6">
      <c r="A2728">
        <v>10</v>
      </c>
      <c r="B2728">
        <v>-90.933999999999997</v>
      </c>
      <c r="C2728">
        <v>5173</v>
      </c>
      <c r="D2728">
        <v>1000000</v>
      </c>
      <c r="E2728">
        <v>725</v>
      </c>
      <c r="F2728" s="3"/>
    </row>
    <row r="2729" spans="1:6">
      <c r="A2729">
        <v>11</v>
      </c>
      <c r="B2729">
        <v>-90.823999999999998</v>
      </c>
      <c r="C2729">
        <v>5173</v>
      </c>
      <c r="D2729">
        <v>1000000</v>
      </c>
      <c r="E2729">
        <v>756</v>
      </c>
      <c r="F2729" s="3"/>
    </row>
    <row r="2730" spans="1:6">
      <c r="A2730">
        <v>12</v>
      </c>
      <c r="B2730">
        <v>-90.709000000000003</v>
      </c>
      <c r="C2730">
        <v>5173</v>
      </c>
      <c r="D2730">
        <v>1000000</v>
      </c>
      <c r="E2730">
        <v>725</v>
      </c>
      <c r="F2730" s="3"/>
    </row>
    <row r="2731" spans="1:6">
      <c r="A2731">
        <v>13</v>
      </c>
      <c r="B2731">
        <v>-90.594999999999999</v>
      </c>
      <c r="C2731">
        <v>5173</v>
      </c>
      <c r="D2731">
        <v>1000000</v>
      </c>
      <c r="E2731">
        <v>820</v>
      </c>
      <c r="F2731" s="3"/>
    </row>
    <row r="2732" spans="1:6">
      <c r="A2732">
        <v>14</v>
      </c>
      <c r="B2732">
        <v>-90.486999999999995</v>
      </c>
      <c r="C2732">
        <v>5173</v>
      </c>
      <c r="D2732">
        <v>1000000</v>
      </c>
      <c r="E2732">
        <v>789</v>
      </c>
      <c r="F2732" s="3"/>
    </row>
    <row r="2733" spans="1:6">
      <c r="A2733">
        <v>15</v>
      </c>
      <c r="B2733">
        <v>-90.372</v>
      </c>
      <c r="C2733">
        <v>5173</v>
      </c>
      <c r="D2733">
        <v>1000000</v>
      </c>
      <c r="E2733">
        <v>798</v>
      </c>
      <c r="F2733" s="3"/>
    </row>
    <row r="2734" spans="1:6">
      <c r="A2734">
        <v>16</v>
      </c>
      <c r="B2734">
        <v>-90.256</v>
      </c>
      <c r="C2734">
        <v>5173</v>
      </c>
      <c r="D2734">
        <v>1000000</v>
      </c>
      <c r="E2734">
        <v>847</v>
      </c>
      <c r="F2734" s="3"/>
    </row>
    <row r="2735" spans="1:6">
      <c r="A2735">
        <v>17</v>
      </c>
      <c r="B2735">
        <v>-90.14</v>
      </c>
      <c r="C2735">
        <v>5173</v>
      </c>
      <c r="D2735">
        <v>1000000</v>
      </c>
      <c r="E2735">
        <v>844</v>
      </c>
      <c r="F2735" s="3"/>
    </row>
    <row r="2736" spans="1:6">
      <c r="A2736">
        <v>18</v>
      </c>
      <c r="B2736">
        <v>-90.025000000000006</v>
      </c>
      <c r="C2736">
        <v>5173</v>
      </c>
      <c r="D2736">
        <v>1000000</v>
      </c>
      <c r="E2736">
        <v>774</v>
      </c>
      <c r="F2736" s="3"/>
    </row>
    <row r="2737" spans="1:6">
      <c r="A2737">
        <v>19</v>
      </c>
      <c r="B2737">
        <v>-89.918999999999997</v>
      </c>
      <c r="C2737">
        <v>5173</v>
      </c>
      <c r="D2737">
        <v>1000000</v>
      </c>
      <c r="E2737">
        <v>786</v>
      </c>
      <c r="F2737" s="3"/>
    </row>
    <row r="2738" spans="1:6">
      <c r="A2738">
        <v>20</v>
      </c>
      <c r="B2738">
        <v>-89.805999999999997</v>
      </c>
      <c r="C2738">
        <v>5173</v>
      </c>
      <c r="D2738">
        <v>1000000</v>
      </c>
      <c r="E2738">
        <v>841</v>
      </c>
      <c r="F2738" s="3"/>
    </row>
    <row r="2739" spans="1:6">
      <c r="A2739">
        <v>21</v>
      </c>
      <c r="B2739">
        <v>-89.691000000000003</v>
      </c>
      <c r="C2739">
        <v>5173</v>
      </c>
      <c r="D2739">
        <v>1000000</v>
      </c>
      <c r="E2739">
        <v>882</v>
      </c>
      <c r="F2739" s="3"/>
    </row>
    <row r="2740" spans="1:6">
      <c r="A2740">
        <v>22</v>
      </c>
      <c r="B2740">
        <v>-89.576999999999998</v>
      </c>
      <c r="C2740">
        <v>5173</v>
      </c>
      <c r="D2740">
        <v>1000000</v>
      </c>
      <c r="E2740">
        <v>802</v>
      </c>
      <c r="F2740" s="3"/>
    </row>
    <row r="2741" spans="1:6">
      <c r="A2741">
        <v>23</v>
      </c>
      <c r="B2741">
        <v>-89.457999999999998</v>
      </c>
      <c r="C2741">
        <v>5173</v>
      </c>
      <c r="D2741">
        <v>1000000</v>
      </c>
      <c r="E2741">
        <v>810</v>
      </c>
      <c r="F2741" s="3"/>
    </row>
    <row r="2742" spans="1:6">
      <c r="A2742">
        <v>24</v>
      </c>
      <c r="B2742">
        <v>-89.341999999999999</v>
      </c>
      <c r="C2742">
        <v>5173</v>
      </c>
      <c r="D2742">
        <v>1000000</v>
      </c>
      <c r="E2742">
        <v>758</v>
      </c>
      <c r="F2742" s="3"/>
    </row>
    <row r="2743" spans="1:6">
      <c r="A2743">
        <v>25</v>
      </c>
      <c r="B2743">
        <v>-89.234999999999999</v>
      </c>
      <c r="C2743">
        <v>5173</v>
      </c>
      <c r="D2743">
        <v>1000000</v>
      </c>
      <c r="E2743">
        <v>729</v>
      </c>
      <c r="F2743" s="3"/>
    </row>
    <row r="2744" spans="1:6">
      <c r="A2744">
        <v>26</v>
      </c>
      <c r="B2744">
        <v>-89.13</v>
      </c>
      <c r="C2744">
        <v>5173</v>
      </c>
      <c r="D2744">
        <v>1000000</v>
      </c>
      <c r="E2744">
        <v>743</v>
      </c>
      <c r="F2744" s="3"/>
    </row>
    <row r="2745" spans="1:6">
      <c r="A2745">
        <v>27</v>
      </c>
      <c r="B2745">
        <v>-89.016000000000005</v>
      </c>
      <c r="C2745">
        <v>5173</v>
      </c>
      <c r="D2745">
        <v>1000000</v>
      </c>
      <c r="E2745">
        <v>789</v>
      </c>
      <c r="F2745" s="3"/>
    </row>
    <row r="2746" spans="1:6">
      <c r="A2746">
        <v>28</v>
      </c>
      <c r="B2746">
        <v>-88.896000000000001</v>
      </c>
      <c r="C2746">
        <v>5173</v>
      </c>
      <c r="D2746">
        <v>1000000</v>
      </c>
      <c r="E2746">
        <v>803</v>
      </c>
      <c r="F2746" s="3"/>
    </row>
    <row r="2747" spans="1:6">
      <c r="A2747">
        <v>29</v>
      </c>
      <c r="B2747">
        <v>-88.790999999999997</v>
      </c>
      <c r="C2747">
        <v>5173</v>
      </c>
      <c r="D2747">
        <v>1000000</v>
      </c>
      <c r="E2747">
        <v>752</v>
      </c>
      <c r="F2747" s="3"/>
    </row>
    <row r="2748" spans="1:6">
      <c r="A2748">
        <v>30</v>
      </c>
      <c r="B2748">
        <v>-88.671999999999997</v>
      </c>
      <c r="C2748">
        <v>5173</v>
      </c>
      <c r="D2748">
        <v>1000000</v>
      </c>
      <c r="E2748">
        <v>758</v>
      </c>
      <c r="F2748" s="3"/>
    </row>
    <row r="2749" spans="1:6">
      <c r="A2749">
        <v>31</v>
      </c>
      <c r="B2749">
        <v>-88.56</v>
      </c>
      <c r="C2749">
        <v>5173</v>
      </c>
      <c r="D2749">
        <v>1000000</v>
      </c>
      <c r="E2749">
        <v>708</v>
      </c>
      <c r="F2749" s="3"/>
    </row>
    <row r="2750" spans="1:6">
      <c r="A2750">
        <v>32</v>
      </c>
      <c r="B2750">
        <v>-88.451999999999998</v>
      </c>
      <c r="C2750">
        <v>5173</v>
      </c>
      <c r="D2750">
        <v>1000000</v>
      </c>
      <c r="E2750">
        <v>792</v>
      </c>
      <c r="F2750" s="3"/>
    </row>
    <row r="2751" spans="1:6">
      <c r="A2751" t="s">
        <v>0</v>
      </c>
    </row>
    <row r="2752" spans="1:6">
      <c r="A2752" t="s">
        <v>0</v>
      </c>
    </row>
    <row r="2753" spans="1:6">
      <c r="A2753" t="s">
        <v>0</v>
      </c>
    </row>
    <row r="2754" spans="1:6">
      <c r="A2754" t="s">
        <v>0</v>
      </c>
    </row>
    <row r="2755" spans="1:6">
      <c r="A2755" t="s">
        <v>230</v>
      </c>
    </row>
    <row r="2756" spans="1:6">
      <c r="A2756" t="s">
        <v>226</v>
      </c>
    </row>
    <row r="2757" spans="1:6">
      <c r="A2757" t="s">
        <v>3</v>
      </c>
    </row>
    <row r="2758" spans="1:6">
      <c r="A2758" t="s">
        <v>4</v>
      </c>
    </row>
    <row r="2759" spans="1:6">
      <c r="A2759" t="s">
        <v>219</v>
      </c>
    </row>
    <row r="2760" spans="1:6">
      <c r="A2760" t="s">
        <v>231</v>
      </c>
    </row>
    <row r="2761" spans="1:6">
      <c r="A2761" t="s">
        <v>7</v>
      </c>
    </row>
    <row r="2762" spans="1:6">
      <c r="A2762" t="s">
        <v>8</v>
      </c>
    </row>
    <row r="2763" spans="1:6">
      <c r="A2763" t="s">
        <v>9</v>
      </c>
    </row>
    <row r="2764" spans="1:6">
      <c r="A2764" t="s">
        <v>10</v>
      </c>
    </row>
    <row r="2765" spans="1:6">
      <c r="A2765" t="s">
        <v>11</v>
      </c>
    </row>
    <row r="2766" spans="1:6">
      <c r="A2766" t="s">
        <v>0</v>
      </c>
    </row>
    <row r="2767" spans="1:6">
      <c r="A2767" t="s">
        <v>0</v>
      </c>
    </row>
    <row r="2768" spans="1:6">
      <c r="A2768" t="s">
        <v>38</v>
      </c>
      <c r="B2768" t="s">
        <v>17</v>
      </c>
      <c r="C2768" t="s">
        <v>20</v>
      </c>
      <c r="D2768" t="s">
        <v>37</v>
      </c>
      <c r="E2768" t="s">
        <v>36</v>
      </c>
      <c r="F2768" t="s">
        <v>57</v>
      </c>
    </row>
    <row r="2769" spans="1:10">
      <c r="A2769">
        <v>1</v>
      </c>
      <c r="B2769">
        <v>-91.947999999999993</v>
      </c>
      <c r="C2769">
        <v>5181</v>
      </c>
      <c r="D2769">
        <v>1000000</v>
      </c>
      <c r="E2769">
        <v>559</v>
      </c>
      <c r="J2769" t="s">
        <v>243</v>
      </c>
    </row>
    <row r="2770" spans="1:10">
      <c r="A2770">
        <v>2</v>
      </c>
      <c r="B2770">
        <v>-91.838999999999999</v>
      </c>
      <c r="C2770">
        <v>5181</v>
      </c>
      <c r="D2770">
        <v>1000000</v>
      </c>
      <c r="E2770">
        <v>546</v>
      </c>
    </row>
    <row r="2771" spans="1:10">
      <c r="A2771">
        <v>3</v>
      </c>
      <c r="B2771">
        <v>-91.724000000000004</v>
      </c>
      <c r="C2771">
        <v>5181</v>
      </c>
      <c r="D2771">
        <v>1000000</v>
      </c>
      <c r="E2771">
        <v>586</v>
      </c>
    </row>
    <row r="2772" spans="1:10">
      <c r="A2772">
        <v>4</v>
      </c>
      <c r="B2772">
        <v>-91.611999999999995</v>
      </c>
      <c r="C2772">
        <v>5181</v>
      </c>
      <c r="D2772">
        <v>1000000</v>
      </c>
      <c r="E2772">
        <v>591</v>
      </c>
    </row>
    <row r="2773" spans="1:10">
      <c r="A2773">
        <v>5</v>
      </c>
      <c r="B2773">
        <v>-91.5</v>
      </c>
      <c r="C2773">
        <v>5181</v>
      </c>
      <c r="D2773">
        <v>1000000</v>
      </c>
      <c r="E2773">
        <v>587</v>
      </c>
    </row>
    <row r="2774" spans="1:10">
      <c r="A2774">
        <v>6</v>
      </c>
      <c r="B2774">
        <v>-91.394000000000005</v>
      </c>
      <c r="C2774">
        <v>5181</v>
      </c>
      <c r="D2774">
        <v>1000000</v>
      </c>
      <c r="E2774">
        <v>687</v>
      </c>
      <c r="F2774" s="3">
        <v>710.85171687222385</v>
      </c>
    </row>
    <row r="2775" spans="1:10">
      <c r="A2775">
        <v>7</v>
      </c>
      <c r="B2775">
        <v>-91.281000000000006</v>
      </c>
      <c r="C2775">
        <v>5181</v>
      </c>
      <c r="D2775">
        <v>1000000</v>
      </c>
      <c r="E2775">
        <v>647</v>
      </c>
      <c r="F2775" s="3">
        <v>714.90956290235761</v>
      </c>
    </row>
    <row r="2776" spans="1:10">
      <c r="A2776">
        <v>8</v>
      </c>
      <c r="B2776">
        <v>-91.165000000000006</v>
      </c>
      <c r="C2776">
        <v>5181</v>
      </c>
      <c r="D2776">
        <v>1000000</v>
      </c>
      <c r="E2776">
        <v>703</v>
      </c>
      <c r="F2776" s="3">
        <v>719.07513935807026</v>
      </c>
    </row>
    <row r="2777" spans="1:10">
      <c r="A2777">
        <v>9</v>
      </c>
      <c r="B2777">
        <v>-91.049000000000007</v>
      </c>
      <c r="C2777">
        <v>5181</v>
      </c>
      <c r="D2777">
        <v>1000000</v>
      </c>
      <c r="E2777">
        <v>700</v>
      </c>
      <c r="F2777" s="3">
        <v>723.2407158137828</v>
      </c>
    </row>
    <row r="2778" spans="1:10">
      <c r="A2778">
        <v>10</v>
      </c>
      <c r="B2778">
        <v>-90.933999999999997</v>
      </c>
      <c r="C2778">
        <v>5181</v>
      </c>
      <c r="D2778">
        <v>1000000</v>
      </c>
      <c r="E2778">
        <v>729</v>
      </c>
      <c r="F2778" s="3">
        <v>727.37038212763616</v>
      </c>
    </row>
    <row r="2779" spans="1:10">
      <c r="A2779">
        <v>11</v>
      </c>
      <c r="B2779">
        <v>-90.823999999999998</v>
      </c>
      <c r="C2779">
        <v>5181</v>
      </c>
      <c r="D2779">
        <v>1000000</v>
      </c>
      <c r="E2779">
        <v>699</v>
      </c>
      <c r="F2779" s="3">
        <v>731.32049773219114</v>
      </c>
    </row>
    <row r="2780" spans="1:10">
      <c r="A2780">
        <v>12</v>
      </c>
      <c r="B2780">
        <v>-90.709000000000003</v>
      </c>
      <c r="C2780">
        <v>5181</v>
      </c>
      <c r="D2780">
        <v>1000000</v>
      </c>
      <c r="E2780">
        <v>738</v>
      </c>
      <c r="F2780" s="3">
        <v>735.45016404604405</v>
      </c>
    </row>
    <row r="2781" spans="1:10">
      <c r="A2781">
        <v>13</v>
      </c>
      <c r="B2781">
        <v>-90.594999999999999</v>
      </c>
      <c r="C2781">
        <v>5181</v>
      </c>
      <c r="D2781">
        <v>1000000</v>
      </c>
      <c r="E2781">
        <v>756</v>
      </c>
      <c r="F2781" s="3">
        <v>739.54392021803756</v>
      </c>
    </row>
    <row r="2782" spans="1:10">
      <c r="A2782">
        <v>14</v>
      </c>
      <c r="B2782">
        <v>-90.486999999999995</v>
      </c>
      <c r="C2782">
        <v>5181</v>
      </c>
      <c r="D2782">
        <v>1000000</v>
      </c>
      <c r="E2782">
        <v>847</v>
      </c>
      <c r="F2782" s="3">
        <v>743.42222234131691</v>
      </c>
    </row>
    <row r="2783" spans="1:10">
      <c r="A2783">
        <v>15</v>
      </c>
      <c r="B2783">
        <v>-90.372</v>
      </c>
      <c r="C2783">
        <v>5181</v>
      </c>
      <c r="D2783">
        <v>1000000</v>
      </c>
      <c r="E2783">
        <v>826</v>
      </c>
      <c r="F2783" s="3">
        <v>747.6041373750611</v>
      </c>
    </row>
    <row r="2784" spans="1:10">
      <c r="A2784">
        <v>16</v>
      </c>
      <c r="B2784">
        <v>-90.256</v>
      </c>
      <c r="C2784">
        <v>5181</v>
      </c>
      <c r="D2784">
        <v>1000000</v>
      </c>
      <c r="E2784">
        <v>763</v>
      </c>
      <c r="F2784" s="3">
        <v>767.30904570688301</v>
      </c>
    </row>
    <row r="2785" spans="1:6">
      <c r="A2785">
        <v>17</v>
      </c>
      <c r="B2785">
        <v>-90.14</v>
      </c>
      <c r="C2785">
        <v>5181</v>
      </c>
      <c r="D2785">
        <v>1000000</v>
      </c>
      <c r="E2785">
        <v>922</v>
      </c>
      <c r="F2785" s="3">
        <v>920.66112016889292</v>
      </c>
    </row>
    <row r="2786" spans="1:6">
      <c r="A2786">
        <v>18</v>
      </c>
      <c r="B2786">
        <v>-90.025000000000006</v>
      </c>
      <c r="C2786">
        <v>5181</v>
      </c>
      <c r="D2786">
        <v>1000000</v>
      </c>
      <c r="E2786">
        <v>820</v>
      </c>
      <c r="F2786" s="3">
        <v>823.11390764783721</v>
      </c>
    </row>
    <row r="2787" spans="1:6">
      <c r="A2787">
        <v>19</v>
      </c>
      <c r="B2787">
        <v>-89.918999999999997</v>
      </c>
      <c r="C2787">
        <v>5181</v>
      </c>
      <c r="D2787">
        <v>1000000</v>
      </c>
      <c r="E2787">
        <v>813</v>
      </c>
      <c r="F2787" s="3">
        <v>765.24141031745876</v>
      </c>
    </row>
    <row r="2788" spans="1:6">
      <c r="A2788">
        <v>20</v>
      </c>
      <c r="B2788">
        <v>-89.805999999999997</v>
      </c>
      <c r="C2788">
        <v>5181</v>
      </c>
      <c r="D2788">
        <v>1000000</v>
      </c>
      <c r="E2788">
        <v>771</v>
      </c>
      <c r="F2788" s="3">
        <v>767.87817851300315</v>
      </c>
    </row>
    <row r="2789" spans="1:6">
      <c r="A2789">
        <v>21</v>
      </c>
      <c r="B2789">
        <v>-89.691000000000003</v>
      </c>
      <c r="C2789">
        <v>5181</v>
      </c>
      <c r="D2789">
        <v>1000000</v>
      </c>
      <c r="E2789">
        <v>827</v>
      </c>
      <c r="F2789" s="3">
        <v>772.00668845910809</v>
      </c>
    </row>
    <row r="2790" spans="1:6">
      <c r="A2790">
        <v>22</v>
      </c>
      <c r="B2790">
        <v>-89.576999999999998</v>
      </c>
      <c r="C2790">
        <v>5181</v>
      </c>
      <c r="D2790">
        <v>1000000</v>
      </c>
      <c r="E2790">
        <v>849</v>
      </c>
      <c r="F2790" s="3">
        <v>776.1004446311016</v>
      </c>
    </row>
    <row r="2791" spans="1:6">
      <c r="A2791">
        <v>23</v>
      </c>
      <c r="B2791">
        <v>-89.457999999999998</v>
      </c>
      <c r="C2791">
        <v>5181</v>
      </c>
      <c r="D2791">
        <v>1000000</v>
      </c>
      <c r="E2791">
        <v>776</v>
      </c>
      <c r="F2791" s="3">
        <v>780.37375151239303</v>
      </c>
    </row>
    <row r="2792" spans="1:6">
      <c r="A2792">
        <v>24</v>
      </c>
      <c r="B2792">
        <v>-89.341999999999999</v>
      </c>
      <c r="C2792">
        <v>5181</v>
      </c>
      <c r="D2792">
        <v>1000000</v>
      </c>
      <c r="E2792">
        <v>776</v>
      </c>
      <c r="F2792" s="3">
        <v>784.53932796810557</v>
      </c>
    </row>
    <row r="2793" spans="1:6">
      <c r="A2793">
        <v>25</v>
      </c>
      <c r="B2793">
        <v>-89.234999999999999</v>
      </c>
      <c r="C2793">
        <v>5181</v>
      </c>
      <c r="D2793">
        <v>1000000</v>
      </c>
      <c r="E2793">
        <v>796</v>
      </c>
      <c r="F2793" s="3">
        <v>788.38171314708188</v>
      </c>
    </row>
    <row r="2794" spans="1:6">
      <c r="A2794">
        <v>26</v>
      </c>
      <c r="B2794">
        <v>-89.13</v>
      </c>
      <c r="C2794">
        <v>5181</v>
      </c>
      <c r="D2794">
        <v>1000000</v>
      </c>
      <c r="E2794">
        <v>774</v>
      </c>
      <c r="F2794" s="3">
        <v>792.15227804233905</v>
      </c>
    </row>
    <row r="2795" spans="1:6">
      <c r="A2795">
        <v>27</v>
      </c>
      <c r="B2795">
        <v>-89.016000000000005</v>
      </c>
      <c r="C2795">
        <v>5181</v>
      </c>
      <c r="D2795">
        <v>1000000</v>
      </c>
      <c r="E2795">
        <v>784</v>
      </c>
      <c r="F2795" s="3">
        <v>796.2460342143321</v>
      </c>
    </row>
    <row r="2796" spans="1:6">
      <c r="A2796">
        <v>28</v>
      </c>
      <c r="B2796">
        <v>-88.896000000000001</v>
      </c>
      <c r="C2796">
        <v>5181</v>
      </c>
      <c r="D2796">
        <v>1000000</v>
      </c>
      <c r="E2796">
        <v>748</v>
      </c>
      <c r="F2796" s="3">
        <v>800.55525123748328</v>
      </c>
    </row>
    <row r="2797" spans="1:6">
      <c r="A2797">
        <v>29</v>
      </c>
      <c r="B2797">
        <v>-88.790999999999997</v>
      </c>
      <c r="C2797">
        <v>5181</v>
      </c>
      <c r="D2797">
        <v>1000000</v>
      </c>
      <c r="E2797">
        <v>775</v>
      </c>
      <c r="F2797" s="3">
        <v>804.32581613274044</v>
      </c>
    </row>
    <row r="2798" spans="1:6">
      <c r="A2798">
        <v>30</v>
      </c>
      <c r="B2798">
        <v>-88.671999999999997</v>
      </c>
      <c r="C2798">
        <v>5181</v>
      </c>
      <c r="D2798">
        <v>1000000</v>
      </c>
      <c r="E2798">
        <v>776</v>
      </c>
      <c r="F2798" s="3">
        <v>808.59912301403187</v>
      </c>
    </row>
    <row r="2799" spans="1:6">
      <c r="A2799">
        <v>31</v>
      </c>
      <c r="B2799">
        <v>-88.56</v>
      </c>
      <c r="C2799">
        <v>5181</v>
      </c>
      <c r="D2799">
        <v>1000000</v>
      </c>
      <c r="E2799">
        <v>775</v>
      </c>
      <c r="F2799" s="3">
        <v>812.62105890230589</v>
      </c>
    </row>
    <row r="2800" spans="1:6">
      <c r="A2800">
        <v>32</v>
      </c>
      <c r="B2800">
        <v>-88.451999999999998</v>
      </c>
      <c r="C2800">
        <v>5181</v>
      </c>
      <c r="D2800">
        <v>1000000</v>
      </c>
      <c r="E2800">
        <v>846</v>
      </c>
      <c r="F2800" s="3">
        <v>816.49935422314195</v>
      </c>
    </row>
    <row r="2801" spans="1:1">
      <c r="A2801" t="s">
        <v>0</v>
      </c>
    </row>
    <row r="2802" spans="1:1">
      <c r="A2802" t="s">
        <v>0</v>
      </c>
    </row>
    <row r="2803" spans="1:1">
      <c r="A2803" t="s">
        <v>0</v>
      </c>
    </row>
    <row r="2804" spans="1:1">
      <c r="A2804" t="s">
        <v>0</v>
      </c>
    </row>
    <row r="2805" spans="1:1">
      <c r="A2805" t="s">
        <v>232</v>
      </c>
    </row>
    <row r="2806" spans="1:1">
      <c r="A2806" t="s">
        <v>226</v>
      </c>
    </row>
    <row r="2807" spans="1:1">
      <c r="A2807" t="s">
        <v>3</v>
      </c>
    </row>
    <row r="2808" spans="1:1">
      <c r="A2808" t="s">
        <v>4</v>
      </c>
    </row>
    <row r="2809" spans="1:1">
      <c r="A2809" t="s">
        <v>219</v>
      </c>
    </row>
    <row r="2810" spans="1:1">
      <c r="A2810" t="s">
        <v>233</v>
      </c>
    </row>
    <row r="2811" spans="1:1">
      <c r="A2811" t="s">
        <v>7</v>
      </c>
    </row>
    <row r="2812" spans="1:1">
      <c r="A2812" t="s">
        <v>8</v>
      </c>
    </row>
    <row r="2813" spans="1:1">
      <c r="A2813" t="s">
        <v>9</v>
      </c>
    </row>
    <row r="2814" spans="1:1">
      <c r="A2814" t="s">
        <v>10</v>
      </c>
    </row>
    <row r="2815" spans="1:1">
      <c r="A2815" t="s">
        <v>11</v>
      </c>
    </row>
    <row r="2816" spans="1:1">
      <c r="A2816" t="s">
        <v>0</v>
      </c>
    </row>
    <row r="2817" spans="1:10">
      <c r="A2817" t="s">
        <v>0</v>
      </c>
    </row>
    <row r="2818" spans="1:10">
      <c r="A2818" t="s">
        <v>38</v>
      </c>
      <c r="B2818" t="s">
        <v>17</v>
      </c>
      <c r="C2818" t="s">
        <v>20</v>
      </c>
      <c r="D2818" t="s">
        <v>37</v>
      </c>
      <c r="E2818" t="s">
        <v>36</v>
      </c>
      <c r="F2818" t="s">
        <v>57</v>
      </c>
    </row>
    <row r="2819" spans="1:10">
      <c r="A2819">
        <v>1</v>
      </c>
      <c r="B2819">
        <v>-91.947999999999993</v>
      </c>
      <c r="C2819">
        <v>5192</v>
      </c>
      <c r="D2819">
        <v>1000000</v>
      </c>
      <c r="E2819">
        <v>508</v>
      </c>
      <c r="F2819" s="3"/>
      <c r="J2819" t="s">
        <v>245</v>
      </c>
    </row>
    <row r="2820" spans="1:10">
      <c r="A2820">
        <v>2</v>
      </c>
      <c r="B2820">
        <v>-91.838999999999999</v>
      </c>
      <c r="C2820">
        <v>5192</v>
      </c>
      <c r="D2820">
        <v>1000000</v>
      </c>
      <c r="E2820">
        <v>579</v>
      </c>
      <c r="F2820" s="3"/>
    </row>
    <row r="2821" spans="1:10">
      <c r="A2821">
        <v>3</v>
      </c>
      <c r="B2821">
        <v>-91.724000000000004</v>
      </c>
      <c r="C2821">
        <v>5192</v>
      </c>
      <c r="D2821">
        <v>1000000</v>
      </c>
      <c r="E2821">
        <v>581</v>
      </c>
      <c r="F2821" s="3"/>
    </row>
    <row r="2822" spans="1:10">
      <c r="A2822">
        <v>4</v>
      </c>
      <c r="B2822">
        <v>-91.611999999999995</v>
      </c>
      <c r="C2822">
        <v>5192</v>
      </c>
      <c r="D2822">
        <v>1000000</v>
      </c>
      <c r="E2822">
        <v>603</v>
      </c>
      <c r="F2822" s="3"/>
    </row>
    <row r="2823" spans="1:10">
      <c r="A2823">
        <v>5</v>
      </c>
      <c r="B2823">
        <v>-91.5</v>
      </c>
      <c r="C2823">
        <v>5192</v>
      </c>
      <c r="D2823">
        <v>1000000</v>
      </c>
      <c r="E2823">
        <v>623</v>
      </c>
      <c r="F2823" s="3"/>
    </row>
    <row r="2824" spans="1:10">
      <c r="A2824">
        <v>6</v>
      </c>
      <c r="B2824">
        <v>-91.394000000000005</v>
      </c>
      <c r="C2824">
        <v>5192</v>
      </c>
      <c r="D2824">
        <v>1000000</v>
      </c>
      <c r="E2824">
        <v>638</v>
      </c>
      <c r="F2824" s="3">
        <v>659.40339780691806</v>
      </c>
    </row>
    <row r="2825" spans="1:10">
      <c r="A2825">
        <v>7</v>
      </c>
      <c r="B2825">
        <v>-91.281000000000006</v>
      </c>
      <c r="C2825">
        <v>5192</v>
      </c>
      <c r="D2825">
        <v>1000000</v>
      </c>
      <c r="E2825">
        <v>683</v>
      </c>
      <c r="F2825" s="3">
        <v>670.73269933137669</v>
      </c>
    </row>
    <row r="2826" spans="1:10">
      <c r="A2826">
        <v>8</v>
      </c>
      <c r="B2826">
        <v>-91.165000000000006</v>
      </c>
      <c r="C2826">
        <v>5192</v>
      </c>
      <c r="D2826">
        <v>1000000</v>
      </c>
      <c r="E2826">
        <v>713</v>
      </c>
      <c r="F2826" s="3">
        <v>684.28866305931797</v>
      </c>
    </row>
    <row r="2827" spans="1:10">
      <c r="A2827">
        <v>9</v>
      </c>
      <c r="B2827">
        <v>-91.049000000000007</v>
      </c>
      <c r="C2827">
        <v>5192</v>
      </c>
      <c r="D2827">
        <v>1000000</v>
      </c>
      <c r="E2827">
        <v>688</v>
      </c>
      <c r="F2827" s="3">
        <v>699.85469423347058</v>
      </c>
    </row>
    <row r="2828" spans="1:10">
      <c r="A2828">
        <v>10</v>
      </c>
      <c r="B2828">
        <v>-90.933999999999997</v>
      </c>
      <c r="C2828">
        <v>5192</v>
      </c>
      <c r="D2828">
        <v>1000000</v>
      </c>
      <c r="E2828">
        <v>712</v>
      </c>
      <c r="F2828" s="3">
        <v>717.12945469751503</v>
      </c>
    </row>
    <row r="2829" spans="1:10">
      <c r="A2829">
        <v>11</v>
      </c>
      <c r="B2829">
        <v>-90.823999999999998</v>
      </c>
      <c r="C2829">
        <v>5192</v>
      </c>
      <c r="D2829">
        <v>1000000</v>
      </c>
      <c r="E2829">
        <v>742</v>
      </c>
      <c r="F2829" s="3">
        <v>735.01767721997464</v>
      </c>
    </row>
    <row r="2830" spans="1:10">
      <c r="A2830">
        <v>12</v>
      </c>
      <c r="B2830">
        <v>-90.709000000000003</v>
      </c>
      <c r="C2830">
        <v>5192</v>
      </c>
      <c r="D2830">
        <v>1000000</v>
      </c>
      <c r="E2830">
        <v>765</v>
      </c>
      <c r="F2830" s="3">
        <v>754.53043520176448</v>
      </c>
    </row>
    <row r="2831" spans="1:10">
      <c r="A2831">
        <v>13</v>
      </c>
      <c r="B2831">
        <v>-90.594999999999999</v>
      </c>
      <c r="C2831">
        <v>5192</v>
      </c>
      <c r="D2831">
        <v>1000000</v>
      </c>
      <c r="E2831">
        <v>776</v>
      </c>
      <c r="F2831" s="3">
        <v>773.84856747979813</v>
      </c>
    </row>
    <row r="2832" spans="1:10">
      <c r="A2832">
        <v>14</v>
      </c>
      <c r="B2832">
        <v>-90.486999999999995</v>
      </c>
      <c r="C2832">
        <v>5192</v>
      </c>
      <c r="D2832">
        <v>1000000</v>
      </c>
      <c r="E2832">
        <v>748</v>
      </c>
      <c r="F2832" s="3">
        <v>791.21365124499835</v>
      </c>
    </row>
    <row r="2833" spans="1:6">
      <c r="A2833">
        <v>15</v>
      </c>
      <c r="B2833">
        <v>-90.372</v>
      </c>
      <c r="C2833">
        <v>5192</v>
      </c>
      <c r="D2833">
        <v>1000000</v>
      </c>
      <c r="E2833">
        <v>820</v>
      </c>
      <c r="F2833" s="3">
        <v>807.67208984208071</v>
      </c>
    </row>
    <row r="2834" spans="1:6">
      <c r="A2834">
        <v>16</v>
      </c>
      <c r="B2834">
        <v>-90.256</v>
      </c>
      <c r="C2834">
        <v>5192</v>
      </c>
      <c r="D2834">
        <v>1000000</v>
      </c>
      <c r="E2834">
        <v>870</v>
      </c>
      <c r="F2834" s="3">
        <v>821.14370531258601</v>
      </c>
    </row>
    <row r="2835" spans="1:6">
      <c r="A2835">
        <v>17</v>
      </c>
      <c r="B2835">
        <v>-90.14</v>
      </c>
      <c r="C2835">
        <v>5192</v>
      </c>
      <c r="D2835">
        <v>1000000</v>
      </c>
      <c r="E2835">
        <v>818</v>
      </c>
      <c r="F2835" s="3">
        <v>830.65779656632151</v>
      </c>
    </row>
    <row r="2836" spans="1:6">
      <c r="A2836">
        <v>18</v>
      </c>
      <c r="B2836">
        <v>-90.025000000000006</v>
      </c>
      <c r="C2836">
        <v>5192</v>
      </c>
      <c r="D2836">
        <v>1000000</v>
      </c>
      <c r="E2836">
        <v>786</v>
      </c>
      <c r="F2836" s="3">
        <v>835.71979633043668</v>
      </c>
    </row>
    <row r="2837" spans="1:6">
      <c r="A2837">
        <v>19</v>
      </c>
      <c r="B2837">
        <v>-89.918999999999997</v>
      </c>
      <c r="C2837">
        <v>5192</v>
      </c>
      <c r="D2837">
        <v>1000000</v>
      </c>
      <c r="E2837">
        <v>834</v>
      </c>
      <c r="F2837" s="3">
        <v>836.4806819717428</v>
      </c>
    </row>
    <row r="2838" spans="1:6">
      <c r="A2838">
        <v>20</v>
      </c>
      <c r="B2838">
        <v>-89.805999999999997</v>
      </c>
      <c r="C2838">
        <v>5192</v>
      </c>
      <c r="D2838">
        <v>1000000</v>
      </c>
      <c r="E2838">
        <v>884</v>
      </c>
      <c r="F2838" s="3">
        <v>833.48132762677835</v>
      </c>
    </row>
    <row r="2839" spans="1:6">
      <c r="A2839">
        <v>21</v>
      </c>
      <c r="B2839">
        <v>-89.691000000000003</v>
      </c>
      <c r="C2839">
        <v>5192</v>
      </c>
      <c r="D2839">
        <v>1000000</v>
      </c>
      <c r="E2839">
        <v>841</v>
      </c>
      <c r="F2839" s="3">
        <v>827.06490693394755</v>
      </c>
    </row>
    <row r="2840" spans="1:6">
      <c r="A2840">
        <v>22</v>
      </c>
      <c r="B2840">
        <v>-89.576999999999998</v>
      </c>
      <c r="C2840">
        <v>5192</v>
      </c>
      <c r="D2840">
        <v>1000000</v>
      </c>
      <c r="E2840">
        <v>793</v>
      </c>
      <c r="F2840" s="3">
        <v>818.28808018580753</v>
      </c>
    </row>
    <row r="2841" spans="1:6">
      <c r="A2841">
        <v>23</v>
      </c>
      <c r="B2841">
        <v>-89.457999999999998</v>
      </c>
      <c r="C2841">
        <v>5192</v>
      </c>
      <c r="D2841">
        <v>1000000</v>
      </c>
      <c r="E2841">
        <v>813</v>
      </c>
      <c r="F2841" s="3">
        <v>807.69973201782375</v>
      </c>
    </row>
    <row r="2842" spans="1:6">
      <c r="A2842">
        <v>24</v>
      </c>
      <c r="B2842">
        <v>-89.341999999999999</v>
      </c>
      <c r="C2842">
        <v>5192</v>
      </c>
      <c r="D2842">
        <v>1000000</v>
      </c>
      <c r="E2842">
        <v>773</v>
      </c>
      <c r="F2842" s="3">
        <v>797.08049016587597</v>
      </c>
    </row>
    <row r="2843" spans="1:6">
      <c r="A2843">
        <v>25</v>
      </c>
      <c r="B2843">
        <v>-89.234999999999999</v>
      </c>
      <c r="C2843">
        <v>5192</v>
      </c>
      <c r="D2843">
        <v>1000000</v>
      </c>
      <c r="E2843">
        <v>836</v>
      </c>
      <c r="F2843" s="3">
        <v>787.84954636043199</v>
      </c>
    </row>
    <row r="2844" spans="1:6">
      <c r="A2844">
        <v>26</v>
      </c>
      <c r="B2844">
        <v>-89.13</v>
      </c>
      <c r="C2844">
        <v>5192</v>
      </c>
      <c r="D2844">
        <v>1000000</v>
      </c>
      <c r="E2844">
        <v>786</v>
      </c>
      <c r="F2844" s="3">
        <v>779.88514677122237</v>
      </c>
    </row>
    <row r="2845" spans="1:6">
      <c r="A2845">
        <v>27</v>
      </c>
      <c r="B2845">
        <v>-89.016000000000005</v>
      </c>
      <c r="C2845">
        <v>5192</v>
      </c>
      <c r="D2845">
        <v>1000000</v>
      </c>
      <c r="E2845">
        <v>764</v>
      </c>
      <c r="F2845" s="3">
        <v>772.87743151919392</v>
      </c>
    </row>
    <row r="2846" spans="1:6">
      <c r="A2846">
        <v>28</v>
      </c>
      <c r="B2846">
        <v>-88.896000000000001</v>
      </c>
      <c r="C2846">
        <v>5192</v>
      </c>
      <c r="D2846">
        <v>1000000</v>
      </c>
      <c r="E2846">
        <v>735</v>
      </c>
      <c r="F2846" s="3">
        <v>767.57187191507558</v>
      </c>
    </row>
    <row r="2847" spans="1:6">
      <c r="A2847">
        <v>29</v>
      </c>
      <c r="B2847">
        <v>-88.790999999999997</v>
      </c>
      <c r="C2847">
        <v>5192</v>
      </c>
      <c r="D2847">
        <v>1000000</v>
      </c>
      <c r="E2847">
        <v>757</v>
      </c>
      <c r="F2847" s="3">
        <v>764.67975858174771</v>
      </c>
    </row>
    <row r="2848" spans="1:6">
      <c r="A2848">
        <v>30</v>
      </c>
      <c r="B2848">
        <v>-88.671999999999997</v>
      </c>
      <c r="C2848">
        <v>5192</v>
      </c>
      <c r="D2848">
        <v>1000000</v>
      </c>
      <c r="E2848">
        <v>756</v>
      </c>
      <c r="F2848" s="3">
        <v>763.22484409446031</v>
      </c>
    </row>
    <row r="2849" spans="1:6">
      <c r="A2849">
        <v>31</v>
      </c>
      <c r="B2849">
        <v>-88.56</v>
      </c>
      <c r="C2849">
        <v>5192</v>
      </c>
      <c r="D2849">
        <v>1000000</v>
      </c>
      <c r="E2849">
        <v>763</v>
      </c>
      <c r="F2849" s="3">
        <v>763.38705652810654</v>
      </c>
    </row>
    <row r="2850" spans="1:6">
      <c r="A2850">
        <v>32</v>
      </c>
      <c r="B2850">
        <v>-88.451999999999998</v>
      </c>
      <c r="C2850">
        <v>5192</v>
      </c>
      <c r="D2850">
        <v>1000000</v>
      </c>
      <c r="E2850">
        <v>793</v>
      </c>
      <c r="F2850" s="3">
        <v>764.69298700675267</v>
      </c>
    </row>
    <row r="2851" spans="1:6">
      <c r="A2851" t="s">
        <v>0</v>
      </c>
    </row>
    <row r="2852" spans="1:6">
      <c r="A2852" t="s">
        <v>0</v>
      </c>
    </row>
    <row r="2853" spans="1:6">
      <c r="A2853" t="s">
        <v>0</v>
      </c>
    </row>
    <row r="2854" spans="1:6">
      <c r="A2854" t="s">
        <v>0</v>
      </c>
    </row>
    <row r="2855" spans="1:6">
      <c r="A2855" t="s">
        <v>234</v>
      </c>
    </row>
    <row r="2856" spans="1:6">
      <c r="A2856" t="s">
        <v>226</v>
      </c>
    </row>
    <row r="2857" spans="1:6">
      <c r="A2857" t="s">
        <v>3</v>
      </c>
    </row>
    <row r="2858" spans="1:6">
      <c r="A2858" t="s">
        <v>4</v>
      </c>
    </row>
    <row r="2859" spans="1:6">
      <c r="A2859" t="s">
        <v>219</v>
      </c>
    </row>
    <row r="2860" spans="1:6">
      <c r="A2860" t="s">
        <v>235</v>
      </c>
    </row>
    <row r="2861" spans="1:6">
      <c r="A2861" t="s">
        <v>7</v>
      </c>
    </row>
    <row r="2862" spans="1:6">
      <c r="A2862" t="s">
        <v>8</v>
      </c>
    </row>
    <row r="2863" spans="1:6">
      <c r="A2863" t="s">
        <v>9</v>
      </c>
    </row>
    <row r="2864" spans="1:6">
      <c r="A2864" t="s">
        <v>10</v>
      </c>
    </row>
    <row r="2865" spans="1:10">
      <c r="A2865" t="s">
        <v>11</v>
      </c>
    </row>
    <row r="2866" spans="1:10">
      <c r="A2866" t="s">
        <v>0</v>
      </c>
    </row>
    <row r="2867" spans="1:10">
      <c r="A2867" t="s">
        <v>0</v>
      </c>
    </row>
    <row r="2868" spans="1:10">
      <c r="A2868" t="s">
        <v>38</v>
      </c>
      <c r="B2868" t="s">
        <v>17</v>
      </c>
      <c r="C2868" t="s">
        <v>20</v>
      </c>
      <c r="D2868" t="s">
        <v>37</v>
      </c>
      <c r="E2868" t="s">
        <v>36</v>
      </c>
      <c r="F2868" t="s">
        <v>57</v>
      </c>
    </row>
    <row r="2869" spans="1:10">
      <c r="A2869">
        <v>1</v>
      </c>
      <c r="B2869">
        <v>-91.947999999999993</v>
      </c>
      <c r="C2869">
        <v>5189</v>
      </c>
      <c r="D2869">
        <v>1000000</v>
      </c>
      <c r="E2869">
        <v>559</v>
      </c>
      <c r="F2869" s="3"/>
      <c r="J2869" t="s">
        <v>246</v>
      </c>
    </row>
    <row r="2870" spans="1:10">
      <c r="A2870">
        <v>2</v>
      </c>
      <c r="B2870">
        <v>-91.838999999999999</v>
      </c>
      <c r="C2870">
        <v>5189</v>
      </c>
      <c r="D2870">
        <v>1000000</v>
      </c>
      <c r="E2870">
        <v>592</v>
      </c>
      <c r="F2870" s="3"/>
    </row>
    <row r="2871" spans="1:10">
      <c r="A2871">
        <v>3</v>
      </c>
      <c r="B2871">
        <v>-91.724000000000004</v>
      </c>
      <c r="C2871">
        <v>5189</v>
      </c>
      <c r="D2871">
        <v>1000000</v>
      </c>
      <c r="E2871">
        <v>559</v>
      </c>
      <c r="F2871" s="3"/>
    </row>
    <row r="2872" spans="1:10">
      <c r="A2872">
        <v>4</v>
      </c>
      <c r="B2872">
        <v>-91.611999999999995</v>
      </c>
      <c r="C2872">
        <v>5189</v>
      </c>
      <c r="D2872">
        <v>1000000</v>
      </c>
      <c r="E2872">
        <v>648</v>
      </c>
      <c r="F2872" s="3"/>
    </row>
    <row r="2873" spans="1:10">
      <c r="A2873">
        <v>5</v>
      </c>
      <c r="B2873">
        <v>-91.5</v>
      </c>
      <c r="C2873">
        <v>5189</v>
      </c>
      <c r="D2873">
        <v>1000000</v>
      </c>
      <c r="E2873">
        <v>638</v>
      </c>
      <c r="F2873" s="3"/>
    </row>
    <row r="2874" spans="1:10">
      <c r="A2874">
        <v>6</v>
      </c>
      <c r="B2874">
        <v>-91.394000000000005</v>
      </c>
      <c r="C2874">
        <v>5189</v>
      </c>
      <c r="D2874">
        <v>1000000</v>
      </c>
      <c r="E2874">
        <v>651</v>
      </c>
      <c r="F2874" s="3"/>
    </row>
    <row r="2875" spans="1:10">
      <c r="A2875">
        <v>7</v>
      </c>
      <c r="B2875">
        <v>-91.281000000000006</v>
      </c>
      <c r="C2875">
        <v>5189</v>
      </c>
      <c r="D2875">
        <v>1000000</v>
      </c>
      <c r="E2875">
        <v>648</v>
      </c>
      <c r="F2875" s="3"/>
    </row>
    <row r="2876" spans="1:10">
      <c r="A2876">
        <v>8</v>
      </c>
      <c r="B2876">
        <v>-91.165000000000006</v>
      </c>
      <c r="C2876">
        <v>5189</v>
      </c>
      <c r="D2876">
        <v>1000000</v>
      </c>
      <c r="E2876">
        <v>692</v>
      </c>
      <c r="F2876" s="3"/>
    </row>
    <row r="2877" spans="1:10">
      <c r="A2877">
        <v>9</v>
      </c>
      <c r="B2877">
        <v>-91.049000000000007</v>
      </c>
      <c r="C2877">
        <v>5189</v>
      </c>
      <c r="D2877">
        <v>1000000</v>
      </c>
      <c r="E2877">
        <v>662</v>
      </c>
      <c r="F2877" s="3"/>
    </row>
    <row r="2878" spans="1:10">
      <c r="A2878">
        <v>10</v>
      </c>
      <c r="B2878">
        <v>-90.933999999999997</v>
      </c>
      <c r="C2878">
        <v>5189</v>
      </c>
      <c r="D2878">
        <v>1000000</v>
      </c>
      <c r="E2878">
        <v>769</v>
      </c>
      <c r="F2878" s="3"/>
    </row>
    <row r="2879" spans="1:10">
      <c r="A2879">
        <v>11</v>
      </c>
      <c r="B2879">
        <v>-90.823999999999998</v>
      </c>
      <c r="C2879">
        <v>5189</v>
      </c>
      <c r="D2879">
        <v>1000000</v>
      </c>
      <c r="E2879">
        <v>806</v>
      </c>
      <c r="F2879" s="3"/>
    </row>
    <row r="2880" spans="1:10">
      <c r="A2880">
        <v>12</v>
      </c>
      <c r="B2880">
        <v>-90.709000000000003</v>
      </c>
      <c r="C2880">
        <v>5189</v>
      </c>
      <c r="D2880">
        <v>1000000</v>
      </c>
      <c r="E2880">
        <v>762</v>
      </c>
      <c r="F2880" s="3"/>
    </row>
    <row r="2881" spans="1:6">
      <c r="A2881">
        <v>13</v>
      </c>
      <c r="B2881">
        <v>-90.594999999999999</v>
      </c>
      <c r="C2881">
        <v>5189</v>
      </c>
      <c r="D2881">
        <v>1000000</v>
      </c>
      <c r="E2881">
        <v>827</v>
      </c>
      <c r="F2881" s="3"/>
    </row>
    <row r="2882" spans="1:6">
      <c r="A2882">
        <v>14</v>
      </c>
      <c r="B2882">
        <v>-90.486999999999995</v>
      </c>
      <c r="C2882">
        <v>5189</v>
      </c>
      <c r="D2882">
        <v>1000000</v>
      </c>
      <c r="E2882">
        <v>783</v>
      </c>
      <c r="F2882" s="3"/>
    </row>
    <row r="2883" spans="1:6">
      <c r="A2883">
        <v>15</v>
      </c>
      <c r="B2883">
        <v>-90.372</v>
      </c>
      <c r="C2883">
        <v>5189</v>
      </c>
      <c r="D2883">
        <v>1000000</v>
      </c>
      <c r="E2883">
        <v>857</v>
      </c>
      <c r="F2883" s="3"/>
    </row>
    <row r="2884" spans="1:6">
      <c r="A2884">
        <v>16</v>
      </c>
      <c r="B2884">
        <v>-90.256</v>
      </c>
      <c r="C2884">
        <v>5189</v>
      </c>
      <c r="D2884">
        <v>1000000</v>
      </c>
      <c r="E2884">
        <v>829</v>
      </c>
      <c r="F2884" s="3"/>
    </row>
    <row r="2885" spans="1:6">
      <c r="A2885">
        <v>17</v>
      </c>
      <c r="B2885">
        <v>-90.14</v>
      </c>
      <c r="C2885">
        <v>5189</v>
      </c>
      <c r="D2885">
        <v>1000000</v>
      </c>
      <c r="E2885">
        <v>869</v>
      </c>
      <c r="F2885" s="3"/>
    </row>
    <row r="2886" spans="1:6">
      <c r="A2886">
        <v>18</v>
      </c>
      <c r="B2886">
        <v>-90.025000000000006</v>
      </c>
      <c r="C2886">
        <v>5189</v>
      </c>
      <c r="D2886">
        <v>1000000</v>
      </c>
      <c r="E2886">
        <v>799</v>
      </c>
      <c r="F2886" s="3"/>
    </row>
    <row r="2887" spans="1:6">
      <c r="A2887">
        <v>19</v>
      </c>
      <c r="B2887">
        <v>-89.918999999999997</v>
      </c>
      <c r="C2887">
        <v>5189</v>
      </c>
      <c r="D2887">
        <v>1000000</v>
      </c>
      <c r="E2887">
        <v>885</v>
      </c>
      <c r="F2887" s="3"/>
    </row>
    <row r="2888" spans="1:6">
      <c r="A2888">
        <v>20</v>
      </c>
      <c r="B2888">
        <v>-89.805999999999997</v>
      </c>
      <c r="C2888">
        <v>5189</v>
      </c>
      <c r="D2888">
        <v>1000000</v>
      </c>
      <c r="E2888">
        <v>867</v>
      </c>
      <c r="F2888" s="3"/>
    </row>
    <row r="2889" spans="1:6">
      <c r="A2889">
        <v>21</v>
      </c>
      <c r="B2889">
        <v>-89.691000000000003</v>
      </c>
      <c r="C2889">
        <v>5189</v>
      </c>
      <c r="D2889">
        <v>1000000</v>
      </c>
      <c r="E2889">
        <v>832</v>
      </c>
      <c r="F2889" s="3"/>
    </row>
    <row r="2890" spans="1:6">
      <c r="A2890">
        <v>22</v>
      </c>
      <c r="B2890">
        <v>-89.576999999999998</v>
      </c>
      <c r="C2890">
        <v>5189</v>
      </c>
      <c r="D2890">
        <v>1000000</v>
      </c>
      <c r="E2890">
        <v>815</v>
      </c>
      <c r="F2890" s="3"/>
    </row>
    <row r="2891" spans="1:6">
      <c r="A2891">
        <v>23</v>
      </c>
      <c r="B2891">
        <v>-89.457999999999998</v>
      </c>
      <c r="C2891">
        <v>5189</v>
      </c>
      <c r="D2891">
        <v>1000000</v>
      </c>
      <c r="E2891">
        <v>773</v>
      </c>
      <c r="F2891" s="3"/>
    </row>
    <row r="2892" spans="1:6">
      <c r="A2892">
        <v>24</v>
      </c>
      <c r="B2892">
        <v>-89.341999999999999</v>
      </c>
      <c r="C2892">
        <v>5189</v>
      </c>
      <c r="D2892">
        <v>1000000</v>
      </c>
      <c r="E2892">
        <v>789</v>
      </c>
      <c r="F2892" s="3"/>
    </row>
    <row r="2893" spans="1:6">
      <c r="A2893">
        <v>25</v>
      </c>
      <c r="B2893">
        <v>-89.234999999999999</v>
      </c>
      <c r="C2893">
        <v>5189</v>
      </c>
      <c r="D2893">
        <v>1000000</v>
      </c>
      <c r="E2893">
        <v>739</v>
      </c>
      <c r="F2893" s="3"/>
    </row>
    <row r="2894" spans="1:6">
      <c r="A2894">
        <v>26</v>
      </c>
      <c r="B2894">
        <v>-89.13</v>
      </c>
      <c r="C2894">
        <v>5189</v>
      </c>
      <c r="D2894">
        <v>1000000</v>
      </c>
      <c r="E2894">
        <v>781</v>
      </c>
      <c r="F2894" s="3"/>
    </row>
    <row r="2895" spans="1:6">
      <c r="A2895">
        <v>27</v>
      </c>
      <c r="B2895">
        <v>-89.016000000000005</v>
      </c>
      <c r="C2895">
        <v>5189</v>
      </c>
      <c r="D2895">
        <v>1000000</v>
      </c>
      <c r="E2895">
        <v>796</v>
      </c>
      <c r="F2895" s="3"/>
    </row>
    <row r="2896" spans="1:6">
      <c r="A2896">
        <v>28</v>
      </c>
      <c r="B2896">
        <v>-88.896000000000001</v>
      </c>
      <c r="C2896">
        <v>5189</v>
      </c>
      <c r="D2896">
        <v>1000000</v>
      </c>
      <c r="E2896">
        <v>771</v>
      </c>
      <c r="F2896" s="3"/>
    </row>
    <row r="2897" spans="1:6">
      <c r="A2897">
        <v>29</v>
      </c>
      <c r="B2897">
        <v>-88.790999999999997</v>
      </c>
      <c r="C2897">
        <v>5189</v>
      </c>
      <c r="D2897">
        <v>1000000</v>
      </c>
      <c r="E2897">
        <v>808</v>
      </c>
      <c r="F2897" s="3"/>
    </row>
    <row r="2898" spans="1:6">
      <c r="A2898">
        <v>30</v>
      </c>
      <c r="B2898">
        <v>-88.671999999999997</v>
      </c>
      <c r="C2898">
        <v>5189</v>
      </c>
      <c r="D2898">
        <v>1000000</v>
      </c>
      <c r="E2898">
        <v>682</v>
      </c>
      <c r="F2898" s="3"/>
    </row>
    <row r="2899" spans="1:6">
      <c r="A2899">
        <v>31</v>
      </c>
      <c r="B2899">
        <v>-88.56</v>
      </c>
      <c r="C2899">
        <v>5189</v>
      </c>
      <c r="D2899">
        <v>1000000</v>
      </c>
      <c r="E2899">
        <v>725</v>
      </c>
      <c r="F2899" s="3"/>
    </row>
    <row r="2900" spans="1:6">
      <c r="A2900">
        <v>32</v>
      </c>
      <c r="B2900">
        <v>-88.451999999999998</v>
      </c>
      <c r="C2900">
        <v>5189</v>
      </c>
      <c r="D2900">
        <v>1000000</v>
      </c>
      <c r="E2900">
        <v>827</v>
      </c>
      <c r="F2900" s="3"/>
    </row>
    <row r="2901" spans="1:6">
      <c r="A2901" t="s">
        <v>0</v>
      </c>
    </row>
    <row r="2902" spans="1:6">
      <c r="A2902" t="s">
        <v>0</v>
      </c>
    </row>
    <row r="2903" spans="1:6">
      <c r="A2903" t="s">
        <v>0</v>
      </c>
    </row>
    <row r="2904" spans="1:6">
      <c r="A2904" t="s">
        <v>0</v>
      </c>
    </row>
    <row r="2905" spans="1:6">
      <c r="A2905" t="s">
        <v>236</v>
      </c>
    </row>
    <row r="2906" spans="1:6">
      <c r="A2906" t="s">
        <v>226</v>
      </c>
    </row>
    <row r="2907" spans="1:6">
      <c r="A2907" t="s">
        <v>3</v>
      </c>
    </row>
    <row r="2908" spans="1:6">
      <c r="A2908" t="s">
        <v>4</v>
      </c>
    </row>
    <row r="2909" spans="1:6">
      <c r="A2909" t="s">
        <v>219</v>
      </c>
    </row>
    <row r="2910" spans="1:6">
      <c r="A2910" t="s">
        <v>237</v>
      </c>
    </row>
    <row r="2911" spans="1:6">
      <c r="A2911" t="s">
        <v>7</v>
      </c>
    </row>
    <row r="2912" spans="1:6">
      <c r="A2912" t="s">
        <v>8</v>
      </c>
    </row>
    <row r="2913" spans="1:10">
      <c r="A2913" t="s">
        <v>9</v>
      </c>
    </row>
    <row r="2914" spans="1:10">
      <c r="A2914" t="s">
        <v>10</v>
      </c>
    </row>
    <row r="2915" spans="1:10">
      <c r="A2915" t="s">
        <v>11</v>
      </c>
    </row>
    <row r="2916" spans="1:10">
      <c r="A2916" t="s">
        <v>0</v>
      </c>
    </row>
    <row r="2917" spans="1:10">
      <c r="A2917" t="s">
        <v>0</v>
      </c>
    </row>
    <row r="2918" spans="1:10">
      <c r="A2918" t="s">
        <v>38</v>
      </c>
      <c r="B2918" t="s">
        <v>17</v>
      </c>
      <c r="C2918" t="s">
        <v>20</v>
      </c>
      <c r="D2918" t="s">
        <v>37</v>
      </c>
      <c r="E2918" t="s">
        <v>36</v>
      </c>
      <c r="F2918" t="s">
        <v>57</v>
      </c>
    </row>
    <row r="2919" spans="1:10">
      <c r="A2919">
        <v>1</v>
      </c>
      <c r="B2919">
        <v>-91.947999999999993</v>
      </c>
      <c r="C2919">
        <v>5148</v>
      </c>
      <c r="D2919">
        <v>1000000</v>
      </c>
      <c r="E2919">
        <v>548</v>
      </c>
      <c r="F2919" s="3"/>
      <c r="J2919" t="s">
        <v>247</v>
      </c>
    </row>
    <row r="2920" spans="1:10">
      <c r="A2920">
        <v>2</v>
      </c>
      <c r="B2920">
        <v>-91.838999999999999</v>
      </c>
      <c r="C2920">
        <v>5148</v>
      </c>
      <c r="D2920">
        <v>1000000</v>
      </c>
      <c r="E2920">
        <v>528</v>
      </c>
      <c r="F2920" s="3"/>
    </row>
    <row r="2921" spans="1:10">
      <c r="A2921">
        <v>3</v>
      </c>
      <c r="B2921">
        <v>-91.724000000000004</v>
      </c>
      <c r="C2921">
        <v>5148</v>
      </c>
      <c r="D2921">
        <v>1000000</v>
      </c>
      <c r="E2921">
        <v>577</v>
      </c>
      <c r="F2921" s="3"/>
    </row>
    <row r="2922" spans="1:10">
      <c r="A2922">
        <v>4</v>
      </c>
      <c r="B2922">
        <v>-91.611999999999995</v>
      </c>
      <c r="C2922">
        <v>5148</v>
      </c>
      <c r="D2922">
        <v>1000000</v>
      </c>
      <c r="E2922">
        <v>629</v>
      </c>
      <c r="F2922" s="3"/>
    </row>
    <row r="2923" spans="1:10">
      <c r="A2923">
        <v>5</v>
      </c>
      <c r="B2923">
        <v>-91.5</v>
      </c>
      <c r="C2923">
        <v>5148</v>
      </c>
      <c r="D2923">
        <v>1000000</v>
      </c>
      <c r="E2923">
        <v>609</v>
      </c>
      <c r="F2923" s="3"/>
    </row>
    <row r="2924" spans="1:10">
      <c r="A2924">
        <v>6</v>
      </c>
      <c r="B2924">
        <v>-91.394000000000005</v>
      </c>
      <c r="C2924">
        <v>5148</v>
      </c>
      <c r="D2924">
        <v>1000000</v>
      </c>
      <c r="E2924">
        <v>704</v>
      </c>
      <c r="F2924" s="3"/>
    </row>
    <row r="2925" spans="1:10">
      <c r="A2925">
        <v>7</v>
      </c>
      <c r="B2925">
        <v>-91.281000000000006</v>
      </c>
      <c r="C2925">
        <v>5148</v>
      </c>
      <c r="D2925">
        <v>1000000</v>
      </c>
      <c r="E2925">
        <v>686</v>
      </c>
      <c r="F2925" s="3"/>
    </row>
    <row r="2926" spans="1:10">
      <c r="A2926">
        <v>8</v>
      </c>
      <c r="B2926">
        <v>-91.165000000000006</v>
      </c>
      <c r="C2926">
        <v>5148</v>
      </c>
      <c r="D2926">
        <v>1000000</v>
      </c>
      <c r="E2926">
        <v>698</v>
      </c>
      <c r="F2926" s="3"/>
    </row>
    <row r="2927" spans="1:10">
      <c r="A2927">
        <v>9</v>
      </c>
      <c r="B2927">
        <v>-91.049000000000007</v>
      </c>
      <c r="C2927">
        <v>5148</v>
      </c>
      <c r="D2927">
        <v>1000000</v>
      </c>
      <c r="E2927">
        <v>722</v>
      </c>
      <c r="F2927" s="3"/>
    </row>
    <row r="2928" spans="1:10">
      <c r="A2928">
        <v>10</v>
      </c>
      <c r="B2928">
        <v>-90.933999999999997</v>
      </c>
      <c r="C2928">
        <v>5148</v>
      </c>
      <c r="D2928">
        <v>1000000</v>
      </c>
      <c r="E2928">
        <v>704</v>
      </c>
      <c r="F2928" s="3"/>
    </row>
    <row r="2929" spans="1:6">
      <c r="A2929">
        <v>11</v>
      </c>
      <c r="B2929">
        <v>-90.823999999999998</v>
      </c>
      <c r="C2929">
        <v>5148</v>
      </c>
      <c r="D2929">
        <v>1000000</v>
      </c>
      <c r="E2929">
        <v>712</v>
      </c>
      <c r="F2929" s="3"/>
    </row>
    <row r="2930" spans="1:6">
      <c r="A2930">
        <v>12</v>
      </c>
      <c r="B2930">
        <v>-90.709000000000003</v>
      </c>
      <c r="C2930">
        <v>5148</v>
      </c>
      <c r="D2930">
        <v>1000000</v>
      </c>
      <c r="E2930">
        <v>773</v>
      </c>
      <c r="F2930" s="3"/>
    </row>
    <row r="2931" spans="1:6">
      <c r="A2931">
        <v>13</v>
      </c>
      <c r="B2931">
        <v>-90.594999999999999</v>
      </c>
      <c r="C2931">
        <v>5148</v>
      </c>
      <c r="D2931">
        <v>1000000</v>
      </c>
      <c r="E2931">
        <v>723</v>
      </c>
      <c r="F2931" s="3"/>
    </row>
    <row r="2932" spans="1:6">
      <c r="A2932">
        <v>14</v>
      </c>
      <c r="B2932">
        <v>-90.486999999999995</v>
      </c>
      <c r="C2932">
        <v>5148</v>
      </c>
      <c r="D2932">
        <v>1000000</v>
      </c>
      <c r="E2932">
        <v>835</v>
      </c>
      <c r="F2932" s="3"/>
    </row>
    <row r="2933" spans="1:6">
      <c r="A2933">
        <v>15</v>
      </c>
      <c r="B2933">
        <v>-90.372</v>
      </c>
      <c r="C2933">
        <v>5148</v>
      </c>
      <c r="D2933">
        <v>1000000</v>
      </c>
      <c r="E2933">
        <v>858</v>
      </c>
      <c r="F2933" s="3"/>
    </row>
    <row r="2934" spans="1:6">
      <c r="A2934">
        <v>16</v>
      </c>
      <c r="B2934">
        <v>-90.256</v>
      </c>
      <c r="C2934">
        <v>5148</v>
      </c>
      <c r="D2934">
        <v>1000000</v>
      </c>
      <c r="E2934">
        <v>855</v>
      </c>
      <c r="F2934" s="3"/>
    </row>
    <row r="2935" spans="1:6">
      <c r="A2935">
        <v>17</v>
      </c>
      <c r="B2935">
        <v>-90.14</v>
      </c>
      <c r="C2935">
        <v>5148</v>
      </c>
      <c r="D2935">
        <v>1000000</v>
      </c>
      <c r="E2935">
        <v>867</v>
      </c>
      <c r="F2935" s="3"/>
    </row>
    <row r="2936" spans="1:6">
      <c r="A2936">
        <v>18</v>
      </c>
      <c r="B2936">
        <v>-90.025000000000006</v>
      </c>
      <c r="C2936">
        <v>5148</v>
      </c>
      <c r="D2936">
        <v>1000000</v>
      </c>
      <c r="E2936">
        <v>845</v>
      </c>
      <c r="F2936" s="3"/>
    </row>
    <row r="2937" spans="1:6">
      <c r="A2937">
        <v>19</v>
      </c>
      <c r="B2937">
        <v>-89.918999999999997</v>
      </c>
      <c r="C2937">
        <v>5148</v>
      </c>
      <c r="D2937">
        <v>1000000</v>
      </c>
      <c r="E2937">
        <v>788</v>
      </c>
      <c r="F2937" s="3"/>
    </row>
    <row r="2938" spans="1:6">
      <c r="A2938">
        <v>20</v>
      </c>
      <c r="B2938">
        <v>-89.805999999999997</v>
      </c>
      <c r="C2938">
        <v>5148</v>
      </c>
      <c r="D2938">
        <v>1000000</v>
      </c>
      <c r="E2938">
        <v>852</v>
      </c>
      <c r="F2938" s="3"/>
    </row>
    <row r="2939" spans="1:6">
      <c r="A2939">
        <v>21</v>
      </c>
      <c r="B2939">
        <v>-89.691000000000003</v>
      </c>
      <c r="C2939">
        <v>5148</v>
      </c>
      <c r="D2939">
        <v>1000000</v>
      </c>
      <c r="E2939">
        <v>801</v>
      </c>
      <c r="F2939" s="3"/>
    </row>
    <row r="2940" spans="1:6">
      <c r="A2940">
        <v>22</v>
      </c>
      <c r="B2940">
        <v>-89.576999999999998</v>
      </c>
      <c r="C2940">
        <v>5148</v>
      </c>
      <c r="D2940">
        <v>1000000</v>
      </c>
      <c r="E2940">
        <v>797</v>
      </c>
      <c r="F2940" s="3"/>
    </row>
    <row r="2941" spans="1:6">
      <c r="A2941">
        <v>23</v>
      </c>
      <c r="B2941">
        <v>-89.457999999999998</v>
      </c>
      <c r="C2941">
        <v>5148</v>
      </c>
      <c r="D2941">
        <v>1000000</v>
      </c>
      <c r="E2941">
        <v>847</v>
      </c>
      <c r="F2941" s="3"/>
    </row>
    <row r="2942" spans="1:6">
      <c r="A2942">
        <v>24</v>
      </c>
      <c r="B2942">
        <v>-89.341999999999999</v>
      </c>
      <c r="C2942">
        <v>5148</v>
      </c>
      <c r="D2942">
        <v>1000000</v>
      </c>
      <c r="E2942">
        <v>782</v>
      </c>
      <c r="F2942" s="3"/>
    </row>
    <row r="2943" spans="1:6">
      <c r="A2943">
        <v>25</v>
      </c>
      <c r="B2943">
        <v>-89.234999999999999</v>
      </c>
      <c r="C2943">
        <v>5148</v>
      </c>
      <c r="D2943">
        <v>1000000</v>
      </c>
      <c r="E2943">
        <v>780</v>
      </c>
      <c r="F2943" s="3"/>
    </row>
    <row r="2944" spans="1:6">
      <c r="A2944">
        <v>26</v>
      </c>
      <c r="B2944">
        <v>-89.13</v>
      </c>
      <c r="C2944">
        <v>5148</v>
      </c>
      <c r="D2944">
        <v>1000000</v>
      </c>
      <c r="E2944">
        <v>792</v>
      </c>
      <c r="F2944" s="3"/>
    </row>
    <row r="2945" spans="1:6">
      <c r="A2945">
        <v>27</v>
      </c>
      <c r="B2945">
        <v>-89.016000000000005</v>
      </c>
      <c r="C2945">
        <v>5148</v>
      </c>
      <c r="D2945">
        <v>1000000</v>
      </c>
      <c r="E2945">
        <v>795</v>
      </c>
      <c r="F2945" s="3"/>
    </row>
    <row r="2946" spans="1:6">
      <c r="A2946">
        <v>28</v>
      </c>
      <c r="B2946">
        <v>-88.896000000000001</v>
      </c>
      <c r="C2946">
        <v>5148</v>
      </c>
      <c r="D2946">
        <v>1000000</v>
      </c>
      <c r="E2946">
        <v>791</v>
      </c>
      <c r="F2946" s="3"/>
    </row>
    <row r="2947" spans="1:6">
      <c r="A2947">
        <v>29</v>
      </c>
      <c r="B2947">
        <v>-88.790999999999997</v>
      </c>
      <c r="C2947">
        <v>5148</v>
      </c>
      <c r="D2947">
        <v>1000000</v>
      </c>
      <c r="E2947">
        <v>769</v>
      </c>
      <c r="F2947" s="3"/>
    </row>
    <row r="2948" spans="1:6">
      <c r="A2948">
        <v>30</v>
      </c>
      <c r="B2948">
        <v>-88.671999999999997</v>
      </c>
      <c r="C2948">
        <v>5148</v>
      </c>
      <c r="D2948">
        <v>1000000</v>
      </c>
      <c r="E2948">
        <v>755</v>
      </c>
      <c r="F2948" s="3"/>
    </row>
    <row r="2949" spans="1:6">
      <c r="A2949">
        <v>31</v>
      </c>
      <c r="B2949">
        <v>-88.56</v>
      </c>
      <c r="C2949">
        <v>5148</v>
      </c>
      <c r="D2949">
        <v>1000000</v>
      </c>
      <c r="E2949">
        <v>793</v>
      </c>
      <c r="F2949" s="3"/>
    </row>
    <row r="2950" spans="1:6">
      <c r="A2950">
        <v>32</v>
      </c>
      <c r="B2950">
        <v>-88.451999999999998</v>
      </c>
      <c r="C2950">
        <v>5148</v>
      </c>
      <c r="D2950">
        <v>1000000</v>
      </c>
      <c r="E2950">
        <v>816</v>
      </c>
      <c r="F2950" s="3"/>
    </row>
    <row r="2951" spans="1:6">
      <c r="A2951" t="s">
        <v>0</v>
      </c>
    </row>
    <row r="2952" spans="1:6">
      <c r="A2952" t="s">
        <v>0</v>
      </c>
    </row>
    <row r="2953" spans="1:6">
      <c r="A2953" t="s">
        <v>0</v>
      </c>
    </row>
    <row r="2954" spans="1:6">
      <c r="A2954" t="s">
        <v>0</v>
      </c>
    </row>
    <row r="2955" spans="1:6">
      <c r="A2955" t="s">
        <v>238</v>
      </c>
    </row>
    <row r="2956" spans="1:6">
      <c r="A2956" t="s">
        <v>226</v>
      </c>
    </row>
    <row r="2957" spans="1:6">
      <c r="A2957" t="s">
        <v>3</v>
      </c>
    </row>
    <row r="2958" spans="1:6">
      <c r="A2958" t="s">
        <v>4</v>
      </c>
    </row>
    <row r="2959" spans="1:6">
      <c r="A2959" t="s">
        <v>5</v>
      </c>
    </row>
    <row r="2960" spans="1:6">
      <c r="A2960" t="s">
        <v>86</v>
      </c>
    </row>
    <row r="2961" spans="1:10">
      <c r="A2961" t="s">
        <v>7</v>
      </c>
    </row>
    <row r="2962" spans="1:10">
      <c r="A2962" t="s">
        <v>8</v>
      </c>
    </row>
    <row r="2963" spans="1:10">
      <c r="A2963" t="s">
        <v>9</v>
      </c>
    </row>
    <row r="2964" spans="1:10">
      <c r="A2964" t="s">
        <v>10</v>
      </c>
    </row>
    <row r="2965" spans="1:10">
      <c r="A2965" t="s">
        <v>11</v>
      </c>
    </row>
    <row r="2966" spans="1:10">
      <c r="A2966" t="s">
        <v>0</v>
      </c>
    </row>
    <row r="2967" spans="1:10">
      <c r="A2967" t="s">
        <v>0</v>
      </c>
    </row>
    <row r="2968" spans="1:10">
      <c r="A2968" t="s">
        <v>38</v>
      </c>
      <c r="B2968" t="s">
        <v>17</v>
      </c>
      <c r="C2968" t="s">
        <v>20</v>
      </c>
      <c r="D2968" t="s">
        <v>37</v>
      </c>
      <c r="E2968" t="s">
        <v>36</v>
      </c>
      <c r="F2968" t="s">
        <v>57</v>
      </c>
    </row>
    <row r="2969" spans="1:10">
      <c r="A2969">
        <v>1</v>
      </c>
      <c r="B2969">
        <v>-91.947999999999993</v>
      </c>
      <c r="C2969">
        <v>5165</v>
      </c>
      <c r="D2969">
        <v>1000000</v>
      </c>
      <c r="E2969">
        <v>545</v>
      </c>
      <c r="F2969" s="3"/>
      <c r="J2969" t="s">
        <v>248</v>
      </c>
    </row>
    <row r="2970" spans="1:10">
      <c r="A2970">
        <v>2</v>
      </c>
      <c r="B2970">
        <v>-91.838999999999999</v>
      </c>
      <c r="C2970">
        <v>5165</v>
      </c>
      <c r="D2970">
        <v>1000000</v>
      </c>
      <c r="E2970">
        <v>513</v>
      </c>
      <c r="F2970" s="3"/>
    </row>
    <row r="2971" spans="1:10">
      <c r="A2971">
        <v>3</v>
      </c>
      <c r="B2971">
        <v>-91.724000000000004</v>
      </c>
      <c r="C2971">
        <v>5165</v>
      </c>
      <c r="D2971">
        <v>1000000</v>
      </c>
      <c r="E2971">
        <v>551</v>
      </c>
      <c r="F2971" s="3"/>
    </row>
    <row r="2972" spans="1:10">
      <c r="A2972">
        <v>4</v>
      </c>
      <c r="B2972">
        <v>-91.611999999999995</v>
      </c>
      <c r="C2972">
        <v>5165</v>
      </c>
      <c r="D2972">
        <v>1000000</v>
      </c>
      <c r="E2972">
        <v>566</v>
      </c>
      <c r="F2972" s="3"/>
    </row>
    <row r="2973" spans="1:10">
      <c r="A2973">
        <v>5</v>
      </c>
      <c r="B2973">
        <v>-91.5</v>
      </c>
      <c r="C2973">
        <v>5165</v>
      </c>
      <c r="D2973">
        <v>1000000</v>
      </c>
      <c r="E2973">
        <v>545</v>
      </c>
      <c r="F2973" s="3"/>
    </row>
    <row r="2974" spans="1:10">
      <c r="A2974">
        <v>6</v>
      </c>
      <c r="B2974">
        <v>-91.394000000000005</v>
      </c>
      <c r="C2974">
        <v>5165</v>
      </c>
      <c r="D2974">
        <v>1000000</v>
      </c>
      <c r="E2974">
        <v>614</v>
      </c>
      <c r="F2974" s="3">
        <v>635.90115707311463</v>
      </c>
    </row>
    <row r="2975" spans="1:10">
      <c r="A2975">
        <v>7</v>
      </c>
      <c r="B2975">
        <v>-91.281000000000006</v>
      </c>
      <c r="C2975">
        <v>5165</v>
      </c>
      <c r="D2975">
        <v>1000000</v>
      </c>
      <c r="E2975">
        <v>626</v>
      </c>
      <c r="F2975" s="3">
        <v>643.86275898071528</v>
      </c>
    </row>
    <row r="2976" spans="1:10">
      <c r="A2976">
        <v>8</v>
      </c>
      <c r="B2976">
        <v>-91.165000000000006</v>
      </c>
      <c r="C2976">
        <v>5165</v>
      </c>
      <c r="D2976">
        <v>1000000</v>
      </c>
      <c r="E2976">
        <v>679</v>
      </c>
      <c r="F2976" s="3">
        <v>653.60928735073196</v>
      </c>
    </row>
    <row r="2977" spans="1:6">
      <c r="A2977">
        <v>9</v>
      </c>
      <c r="B2977">
        <v>-91.049000000000007</v>
      </c>
      <c r="C2977">
        <v>5165</v>
      </c>
      <c r="D2977">
        <v>1000000</v>
      </c>
      <c r="E2977">
        <v>709</v>
      </c>
      <c r="F2977" s="3">
        <v>666.04479779079065</v>
      </c>
    </row>
    <row r="2978" spans="1:6">
      <c r="A2978">
        <v>10</v>
      </c>
      <c r="B2978">
        <v>-90.933999999999997</v>
      </c>
      <c r="C2978">
        <v>5165</v>
      </c>
      <c r="D2978">
        <v>1000000</v>
      </c>
      <c r="E2978">
        <v>685</v>
      </c>
      <c r="F2978" s="3">
        <v>682.36349755529375</v>
      </c>
    </row>
    <row r="2979" spans="1:6">
      <c r="A2979">
        <v>11</v>
      </c>
      <c r="B2979">
        <v>-90.823999999999998</v>
      </c>
      <c r="C2979">
        <v>5165</v>
      </c>
      <c r="D2979">
        <v>1000000</v>
      </c>
      <c r="E2979">
        <v>740</v>
      </c>
      <c r="F2979" s="3">
        <v>702.84198554533759</v>
      </c>
    </row>
    <row r="2980" spans="1:6">
      <c r="A2980">
        <v>12</v>
      </c>
      <c r="B2980">
        <v>-90.709000000000003</v>
      </c>
      <c r="C2980">
        <v>5165</v>
      </c>
      <c r="D2980">
        <v>1000000</v>
      </c>
      <c r="E2980">
        <v>669</v>
      </c>
      <c r="F2980" s="3">
        <v>729.92229178764774</v>
      </c>
    </row>
    <row r="2981" spans="1:6">
      <c r="A2981">
        <v>13</v>
      </c>
      <c r="B2981">
        <v>-90.594999999999999</v>
      </c>
      <c r="C2981">
        <v>5165</v>
      </c>
      <c r="D2981">
        <v>1000000</v>
      </c>
      <c r="E2981">
        <v>746</v>
      </c>
      <c r="F2981" s="3">
        <v>761.80755904521186</v>
      </c>
    </row>
    <row r="2982" spans="1:6">
      <c r="A2982">
        <v>14</v>
      </c>
      <c r="B2982">
        <v>-90.486999999999995</v>
      </c>
      <c r="C2982">
        <v>5165</v>
      </c>
      <c r="D2982">
        <v>1000000</v>
      </c>
      <c r="E2982">
        <v>785</v>
      </c>
      <c r="F2982" s="3">
        <v>794.48522466468751</v>
      </c>
    </row>
    <row r="2983" spans="1:6">
      <c r="A2983">
        <v>15</v>
      </c>
      <c r="B2983">
        <v>-90.372</v>
      </c>
      <c r="C2983">
        <v>5165</v>
      </c>
      <c r="D2983">
        <v>1000000</v>
      </c>
      <c r="E2983">
        <v>855</v>
      </c>
      <c r="F2983" s="3">
        <v>828.03533883212231</v>
      </c>
    </row>
    <row r="2984" spans="1:6">
      <c r="A2984">
        <v>16</v>
      </c>
      <c r="B2984">
        <v>-90.256</v>
      </c>
      <c r="C2984">
        <v>5165</v>
      </c>
      <c r="D2984">
        <v>1000000</v>
      </c>
      <c r="E2984">
        <v>888</v>
      </c>
      <c r="F2984" s="3">
        <v>855.65352272403209</v>
      </c>
    </row>
    <row r="2985" spans="1:6">
      <c r="A2985">
        <v>17</v>
      </c>
      <c r="B2985">
        <v>-90.14</v>
      </c>
      <c r="C2985">
        <v>5165</v>
      </c>
      <c r="D2985">
        <v>1000000</v>
      </c>
      <c r="E2985">
        <v>873</v>
      </c>
      <c r="F2985" s="3">
        <v>872.55188779803734</v>
      </c>
    </row>
    <row r="2986" spans="1:6">
      <c r="A2986">
        <v>18</v>
      </c>
      <c r="B2986">
        <v>-90.025000000000006</v>
      </c>
      <c r="C2986">
        <v>5165</v>
      </c>
      <c r="D2986">
        <v>1000000</v>
      </c>
      <c r="E2986">
        <v>873</v>
      </c>
      <c r="F2986" s="3">
        <v>876.40092655970648</v>
      </c>
    </row>
    <row r="2987" spans="1:6">
      <c r="A2987">
        <v>19</v>
      </c>
      <c r="B2987">
        <v>-89.918999999999997</v>
      </c>
      <c r="C2987">
        <v>5165</v>
      </c>
      <c r="D2987">
        <v>1000000</v>
      </c>
      <c r="E2987">
        <v>857</v>
      </c>
      <c r="F2987" s="3">
        <v>869.05659281288968</v>
      </c>
    </row>
    <row r="2988" spans="1:6">
      <c r="A2988">
        <v>20</v>
      </c>
      <c r="B2988">
        <v>-89.805999999999997</v>
      </c>
      <c r="C2988">
        <v>5165</v>
      </c>
      <c r="D2988">
        <v>1000000</v>
      </c>
      <c r="E2988">
        <v>835</v>
      </c>
      <c r="F2988" s="3">
        <v>852.63326681085277</v>
      </c>
    </row>
    <row r="2989" spans="1:6">
      <c r="A2989">
        <v>21</v>
      </c>
      <c r="B2989">
        <v>-89.691000000000003</v>
      </c>
      <c r="C2989">
        <v>5165</v>
      </c>
      <c r="D2989">
        <v>1000000</v>
      </c>
      <c r="E2989">
        <v>825</v>
      </c>
      <c r="F2989" s="3">
        <v>831.37563106584571</v>
      </c>
    </row>
    <row r="2990" spans="1:6">
      <c r="A2990">
        <v>22</v>
      </c>
      <c r="B2990">
        <v>-89.576999999999998</v>
      </c>
      <c r="C2990">
        <v>5165</v>
      </c>
      <c r="D2990">
        <v>1000000</v>
      </c>
      <c r="E2990">
        <v>788</v>
      </c>
      <c r="F2990" s="3">
        <v>810.47549357860385</v>
      </c>
    </row>
    <row r="2991" spans="1:6">
      <c r="A2991">
        <v>23</v>
      </c>
      <c r="B2991">
        <v>-89.457999999999998</v>
      </c>
      <c r="C2991">
        <v>5165</v>
      </c>
      <c r="D2991">
        <v>1000000</v>
      </c>
      <c r="E2991">
        <v>844</v>
      </c>
      <c r="F2991" s="3">
        <v>792.62382137734903</v>
      </c>
    </row>
    <row r="2992" spans="1:6">
      <c r="A2992">
        <v>24</v>
      </c>
      <c r="B2992">
        <v>-89.341999999999999</v>
      </c>
      <c r="C2992">
        <v>5165</v>
      </c>
      <c r="D2992">
        <v>1000000</v>
      </c>
      <c r="E2992">
        <v>831</v>
      </c>
      <c r="F2992" s="3">
        <v>780.95284492966789</v>
      </c>
    </row>
    <row r="2993" spans="1:6">
      <c r="A2993">
        <v>25</v>
      </c>
      <c r="B2993">
        <v>-89.234999999999999</v>
      </c>
      <c r="C2993">
        <v>5165</v>
      </c>
      <c r="D2993">
        <v>1000000</v>
      </c>
      <c r="E2993">
        <v>754</v>
      </c>
      <c r="F2993" s="3">
        <v>775.30912346637774</v>
      </c>
    </row>
    <row r="2994" spans="1:6">
      <c r="A2994">
        <v>26</v>
      </c>
      <c r="B2994">
        <v>-89.13</v>
      </c>
      <c r="C2994">
        <v>5165</v>
      </c>
      <c r="D2994">
        <v>1000000</v>
      </c>
      <c r="E2994">
        <v>745</v>
      </c>
      <c r="F2994" s="3">
        <v>773.80726000505251</v>
      </c>
    </row>
    <row r="2995" spans="1:6">
      <c r="A2995">
        <v>27</v>
      </c>
      <c r="B2995">
        <v>-89.016000000000005</v>
      </c>
      <c r="C2995">
        <v>5165</v>
      </c>
      <c r="D2995">
        <v>1000000</v>
      </c>
      <c r="E2995">
        <v>798</v>
      </c>
      <c r="F2995" s="3">
        <v>775.51664170268339</v>
      </c>
    </row>
    <row r="2996" spans="1:6">
      <c r="A2996">
        <v>28</v>
      </c>
      <c r="B2996">
        <v>-88.896000000000001</v>
      </c>
      <c r="C2996">
        <v>5165</v>
      </c>
      <c r="D2996">
        <v>1000000</v>
      </c>
      <c r="E2996">
        <v>695</v>
      </c>
      <c r="F2996" s="3">
        <v>779.74869420886989</v>
      </c>
    </row>
    <row r="2997" spans="1:6">
      <c r="A2997">
        <v>29</v>
      </c>
      <c r="B2997">
        <v>-88.790999999999997</v>
      </c>
      <c r="C2997">
        <v>5165</v>
      </c>
      <c r="D2997">
        <v>1000000</v>
      </c>
      <c r="E2997">
        <v>847</v>
      </c>
      <c r="F2997" s="3">
        <v>784.63775506864715</v>
      </c>
    </row>
    <row r="2998" spans="1:6">
      <c r="A2998">
        <v>30</v>
      </c>
      <c r="B2998">
        <v>-88.671999999999997</v>
      </c>
      <c r="C2998">
        <v>5165</v>
      </c>
      <c r="D2998">
        <v>1000000</v>
      </c>
      <c r="E2998">
        <v>759</v>
      </c>
      <c r="F2998" s="3">
        <v>790.87272708724549</v>
      </c>
    </row>
    <row r="2999" spans="1:6">
      <c r="A2999">
        <v>31</v>
      </c>
      <c r="B2999">
        <v>-88.56</v>
      </c>
      <c r="C2999">
        <v>5165</v>
      </c>
      <c r="D2999">
        <v>1000000</v>
      </c>
      <c r="E2999">
        <v>794</v>
      </c>
      <c r="F2999" s="3">
        <v>797.06452813394253</v>
      </c>
    </row>
    <row r="3000" spans="1:6">
      <c r="A3000">
        <v>32</v>
      </c>
      <c r="B3000">
        <v>-88.451999999999998</v>
      </c>
      <c r="C3000">
        <v>5165</v>
      </c>
      <c r="D3000">
        <v>1000000</v>
      </c>
      <c r="E3000">
        <v>850</v>
      </c>
      <c r="F3000" s="3">
        <v>803.16362916041726</v>
      </c>
    </row>
    <row r="3001" spans="1:6">
      <c r="A3001" t="s">
        <v>0</v>
      </c>
    </row>
    <row r="3002" spans="1:6">
      <c r="A3002" t="s">
        <v>0</v>
      </c>
    </row>
    <row r="3003" spans="1:6">
      <c r="A3003" t="s">
        <v>0</v>
      </c>
    </row>
    <row r="3004" spans="1:6">
      <c r="A3004" t="s">
        <v>0</v>
      </c>
    </row>
    <row r="3005" spans="1:6">
      <c r="A3005" t="s">
        <v>239</v>
      </c>
    </row>
    <row r="3006" spans="1:6">
      <c r="A3006" t="s">
        <v>226</v>
      </c>
    </row>
    <row r="3007" spans="1:6">
      <c r="A3007" t="s">
        <v>3</v>
      </c>
    </row>
    <row r="3008" spans="1:6">
      <c r="A3008" t="s">
        <v>4</v>
      </c>
    </row>
    <row r="3009" spans="1:10">
      <c r="A3009" t="s">
        <v>5</v>
      </c>
    </row>
    <row r="3010" spans="1:10">
      <c r="A3010" t="s">
        <v>88</v>
      </c>
    </row>
    <row r="3011" spans="1:10">
      <c r="A3011" t="s">
        <v>7</v>
      </c>
    </row>
    <row r="3012" spans="1:10">
      <c r="A3012" t="s">
        <v>8</v>
      </c>
    </row>
    <row r="3013" spans="1:10">
      <c r="A3013" t="s">
        <v>9</v>
      </c>
    </row>
    <row r="3014" spans="1:10">
      <c r="A3014" t="s">
        <v>10</v>
      </c>
    </row>
    <row r="3015" spans="1:10">
      <c r="A3015" t="s">
        <v>11</v>
      </c>
    </row>
    <row r="3016" spans="1:10">
      <c r="A3016" t="s">
        <v>0</v>
      </c>
    </row>
    <row r="3017" spans="1:10">
      <c r="A3017" t="s">
        <v>0</v>
      </c>
    </row>
    <row r="3018" spans="1:10">
      <c r="A3018" t="s">
        <v>38</v>
      </c>
      <c r="B3018" t="s">
        <v>17</v>
      </c>
      <c r="C3018" t="s">
        <v>20</v>
      </c>
      <c r="D3018" t="s">
        <v>37</v>
      </c>
      <c r="E3018" t="s">
        <v>36</v>
      </c>
      <c r="F3018" t="s">
        <v>57</v>
      </c>
    </row>
    <row r="3019" spans="1:10">
      <c r="A3019">
        <v>1</v>
      </c>
      <c r="B3019">
        <v>-91.947999999999993</v>
      </c>
      <c r="C3019">
        <v>5166</v>
      </c>
      <c r="D3019">
        <v>1000000</v>
      </c>
      <c r="E3019">
        <v>491</v>
      </c>
      <c r="F3019" s="3"/>
      <c r="J3019" t="s">
        <v>249</v>
      </c>
    </row>
    <row r="3020" spans="1:10">
      <c r="A3020">
        <v>2</v>
      </c>
      <c r="B3020">
        <v>-91.838999999999999</v>
      </c>
      <c r="C3020">
        <v>5166</v>
      </c>
      <c r="D3020">
        <v>1000000</v>
      </c>
      <c r="E3020">
        <v>567</v>
      </c>
      <c r="F3020" s="3"/>
    </row>
    <row r="3021" spans="1:10">
      <c r="A3021">
        <v>3</v>
      </c>
      <c r="B3021">
        <v>-91.724000000000004</v>
      </c>
      <c r="C3021">
        <v>5166</v>
      </c>
      <c r="D3021">
        <v>1000000</v>
      </c>
      <c r="E3021">
        <v>547</v>
      </c>
      <c r="F3021" s="3"/>
    </row>
    <row r="3022" spans="1:10">
      <c r="A3022">
        <v>4</v>
      </c>
      <c r="B3022">
        <v>-91.611999999999995</v>
      </c>
      <c r="C3022">
        <v>5166</v>
      </c>
      <c r="D3022">
        <v>1000000</v>
      </c>
      <c r="E3022">
        <v>615</v>
      </c>
      <c r="F3022" s="3"/>
    </row>
    <row r="3023" spans="1:10">
      <c r="A3023">
        <v>5</v>
      </c>
      <c r="B3023">
        <v>-91.5</v>
      </c>
      <c r="C3023">
        <v>5166</v>
      </c>
      <c r="D3023">
        <v>1000000</v>
      </c>
      <c r="E3023">
        <v>617</v>
      </c>
      <c r="F3023" s="3"/>
    </row>
    <row r="3024" spans="1:10">
      <c r="A3024">
        <v>6</v>
      </c>
      <c r="B3024">
        <v>-91.394000000000005</v>
      </c>
      <c r="C3024">
        <v>5166</v>
      </c>
      <c r="D3024">
        <v>1000000</v>
      </c>
      <c r="E3024">
        <v>652</v>
      </c>
      <c r="F3024" s="3">
        <v>657.15917032920856</v>
      </c>
    </row>
    <row r="3025" spans="1:6">
      <c r="A3025">
        <v>7</v>
      </c>
      <c r="B3025">
        <v>-91.281000000000006</v>
      </c>
      <c r="C3025">
        <v>5166</v>
      </c>
      <c r="D3025">
        <v>1000000</v>
      </c>
      <c r="E3025">
        <v>680</v>
      </c>
      <c r="F3025" s="3">
        <v>662.77926642212242</v>
      </c>
    </row>
    <row r="3026" spans="1:6">
      <c r="A3026">
        <v>8</v>
      </c>
      <c r="B3026">
        <v>-91.165000000000006</v>
      </c>
      <c r="C3026">
        <v>5166</v>
      </c>
      <c r="D3026">
        <v>1000000</v>
      </c>
      <c r="E3026">
        <v>627</v>
      </c>
      <c r="F3026" s="3">
        <v>669.28053839083566</v>
      </c>
    </row>
    <row r="3027" spans="1:6">
      <c r="A3027">
        <v>9</v>
      </c>
      <c r="B3027">
        <v>-91.049000000000007</v>
      </c>
      <c r="C3027">
        <v>5166</v>
      </c>
      <c r="D3027">
        <v>1000000</v>
      </c>
      <c r="E3027">
        <v>700</v>
      </c>
      <c r="F3027" s="3">
        <v>677.51030969054989</v>
      </c>
    </row>
    <row r="3028" spans="1:6">
      <c r="A3028">
        <v>10</v>
      </c>
      <c r="B3028">
        <v>-90.933999999999997</v>
      </c>
      <c r="C3028">
        <v>5166</v>
      </c>
      <c r="D3028">
        <v>1000000</v>
      </c>
      <c r="E3028">
        <v>722</v>
      </c>
      <c r="F3028" s="3">
        <v>689.05263267093983</v>
      </c>
    </row>
    <row r="3029" spans="1:6">
      <c r="A3029">
        <v>11</v>
      </c>
      <c r="B3029">
        <v>-90.823999999999998</v>
      </c>
      <c r="C3029">
        <v>5166</v>
      </c>
      <c r="D3029">
        <v>1000000</v>
      </c>
      <c r="E3029">
        <v>705</v>
      </c>
      <c r="F3029" s="3">
        <v>705.26234770140957</v>
      </c>
    </row>
    <row r="3030" spans="1:6">
      <c r="A3030">
        <v>12</v>
      </c>
      <c r="B3030">
        <v>-90.709000000000003</v>
      </c>
      <c r="C3030">
        <v>5166</v>
      </c>
      <c r="D3030">
        <v>1000000</v>
      </c>
      <c r="E3030">
        <v>675</v>
      </c>
      <c r="F3030" s="3">
        <v>729.38625554369219</v>
      </c>
    </row>
    <row r="3031" spans="1:6">
      <c r="A3031">
        <v>13</v>
      </c>
      <c r="B3031">
        <v>-90.594999999999999</v>
      </c>
      <c r="C3031">
        <v>5166</v>
      </c>
      <c r="D3031">
        <v>1000000</v>
      </c>
      <c r="E3031">
        <v>739</v>
      </c>
      <c r="F3031" s="3">
        <v>760.49299086671135</v>
      </c>
    </row>
    <row r="3032" spans="1:6">
      <c r="A3032">
        <v>14</v>
      </c>
      <c r="B3032">
        <v>-90.486999999999995</v>
      </c>
      <c r="C3032">
        <v>5166</v>
      </c>
      <c r="D3032">
        <v>1000000</v>
      </c>
      <c r="E3032">
        <v>828</v>
      </c>
      <c r="F3032" s="3">
        <v>793.5906445151312</v>
      </c>
    </row>
    <row r="3033" spans="1:6">
      <c r="A3033">
        <v>15</v>
      </c>
      <c r="B3033">
        <v>-90.372</v>
      </c>
      <c r="C3033">
        <v>5166</v>
      </c>
      <c r="D3033">
        <v>1000000</v>
      </c>
      <c r="E3033">
        <v>874</v>
      </c>
      <c r="F3033" s="3">
        <v>826.25978725837422</v>
      </c>
    </row>
    <row r="3034" spans="1:6">
      <c r="A3034">
        <v>16</v>
      </c>
      <c r="B3034">
        <v>-90.256</v>
      </c>
      <c r="C3034">
        <v>5166</v>
      </c>
      <c r="D3034">
        <v>1000000</v>
      </c>
      <c r="E3034">
        <v>831</v>
      </c>
      <c r="F3034" s="3">
        <v>848.46041406030076</v>
      </c>
    </row>
    <row r="3035" spans="1:6">
      <c r="A3035">
        <v>17</v>
      </c>
      <c r="B3035">
        <v>-90.14</v>
      </c>
      <c r="C3035">
        <v>5166</v>
      </c>
      <c r="D3035">
        <v>1000000</v>
      </c>
      <c r="E3035">
        <v>851</v>
      </c>
      <c r="F3035" s="3">
        <v>854.09419336863868</v>
      </c>
    </row>
    <row r="3036" spans="1:6">
      <c r="A3036">
        <v>18</v>
      </c>
      <c r="B3036">
        <v>-90.025000000000006</v>
      </c>
      <c r="C3036">
        <v>5166</v>
      </c>
      <c r="D3036">
        <v>1000000</v>
      </c>
      <c r="E3036">
        <v>827</v>
      </c>
      <c r="F3036" s="3">
        <v>843.22376182750554</v>
      </c>
    </row>
    <row r="3037" spans="1:6">
      <c r="A3037">
        <v>19</v>
      </c>
      <c r="B3037">
        <v>-89.918999999999997</v>
      </c>
      <c r="C3037">
        <v>5166</v>
      </c>
      <c r="D3037">
        <v>1000000</v>
      </c>
      <c r="E3037">
        <v>804</v>
      </c>
      <c r="F3037" s="3">
        <v>823.38694582742289</v>
      </c>
    </row>
    <row r="3038" spans="1:6">
      <c r="A3038">
        <v>20</v>
      </c>
      <c r="B3038">
        <v>-89.805999999999997</v>
      </c>
      <c r="C3038">
        <v>5166</v>
      </c>
      <c r="D3038">
        <v>1000000</v>
      </c>
      <c r="E3038">
        <v>807</v>
      </c>
      <c r="F3038" s="3">
        <v>799.19131191232088</v>
      </c>
    </row>
    <row r="3039" spans="1:6">
      <c r="A3039">
        <v>21</v>
      </c>
      <c r="B3039">
        <v>-89.691000000000003</v>
      </c>
      <c r="C3039">
        <v>5166</v>
      </c>
      <c r="D3039">
        <v>1000000</v>
      </c>
      <c r="E3039">
        <v>785</v>
      </c>
      <c r="F3039" s="3">
        <v>778.0699347091703</v>
      </c>
    </row>
    <row r="3040" spans="1:6">
      <c r="A3040">
        <v>22</v>
      </c>
      <c r="B3040">
        <v>-89.576999999999998</v>
      </c>
      <c r="C3040">
        <v>5166</v>
      </c>
      <c r="D3040">
        <v>1000000</v>
      </c>
      <c r="E3040">
        <v>820</v>
      </c>
      <c r="F3040" s="3">
        <v>764.21066193771537</v>
      </c>
    </row>
    <row r="3041" spans="1:6">
      <c r="A3041">
        <v>23</v>
      </c>
      <c r="B3041">
        <v>-89.457999999999998</v>
      </c>
      <c r="C3041">
        <v>5166</v>
      </c>
      <c r="D3041">
        <v>1000000</v>
      </c>
      <c r="E3041">
        <v>742</v>
      </c>
      <c r="F3041" s="3">
        <v>757.47554393914186</v>
      </c>
    </row>
    <row r="3042" spans="1:6">
      <c r="A3042">
        <v>24</v>
      </c>
      <c r="B3042">
        <v>-89.341999999999999</v>
      </c>
      <c r="C3042">
        <v>5166</v>
      </c>
      <c r="D3042">
        <v>1000000</v>
      </c>
      <c r="E3042">
        <v>740</v>
      </c>
      <c r="F3042" s="3">
        <v>756.64026462755487</v>
      </c>
    </row>
    <row r="3043" spans="1:6">
      <c r="A3043">
        <v>25</v>
      </c>
      <c r="B3043">
        <v>-89.234999999999999</v>
      </c>
      <c r="C3043">
        <v>5166</v>
      </c>
      <c r="D3043">
        <v>1000000</v>
      </c>
      <c r="E3043">
        <v>750</v>
      </c>
      <c r="F3043" s="3">
        <v>758.93149677362021</v>
      </c>
    </row>
    <row r="3044" spans="1:6">
      <c r="A3044">
        <v>26</v>
      </c>
      <c r="B3044">
        <v>-89.13</v>
      </c>
      <c r="C3044">
        <v>5166</v>
      </c>
      <c r="D3044">
        <v>1000000</v>
      </c>
      <c r="E3044">
        <v>788</v>
      </c>
      <c r="F3044" s="3">
        <v>762.67832626485892</v>
      </c>
    </row>
    <row r="3045" spans="1:6">
      <c r="A3045">
        <v>27</v>
      </c>
      <c r="B3045">
        <v>-89.016000000000005</v>
      </c>
      <c r="C3045">
        <v>5166</v>
      </c>
      <c r="D3045">
        <v>1000000</v>
      </c>
      <c r="E3045">
        <v>813</v>
      </c>
      <c r="F3045" s="3">
        <v>767.51334134483102</v>
      </c>
    </row>
    <row r="3046" spans="1:6">
      <c r="A3046">
        <v>28</v>
      </c>
      <c r="B3046">
        <v>-88.896000000000001</v>
      </c>
      <c r="C3046">
        <v>5166</v>
      </c>
      <c r="D3046">
        <v>1000000</v>
      </c>
      <c r="E3046">
        <v>769</v>
      </c>
      <c r="F3046" s="3">
        <v>772.9353515759949</v>
      </c>
    </row>
    <row r="3047" spans="1:6">
      <c r="A3047">
        <v>29</v>
      </c>
      <c r="B3047">
        <v>-88.790999999999997</v>
      </c>
      <c r="C3047">
        <v>5166</v>
      </c>
      <c r="D3047">
        <v>1000000</v>
      </c>
      <c r="E3047">
        <v>799</v>
      </c>
      <c r="F3047" s="3">
        <v>777.77186974417873</v>
      </c>
    </row>
    <row r="3048" spans="1:6">
      <c r="A3048">
        <v>30</v>
      </c>
      <c r="B3048">
        <v>-88.671999999999997</v>
      </c>
      <c r="C3048">
        <v>5166</v>
      </c>
      <c r="D3048">
        <v>1000000</v>
      </c>
      <c r="E3048">
        <v>756</v>
      </c>
      <c r="F3048" s="3">
        <v>783.28266375442411</v>
      </c>
    </row>
    <row r="3049" spans="1:6">
      <c r="A3049">
        <v>31</v>
      </c>
      <c r="B3049">
        <v>-88.56</v>
      </c>
      <c r="C3049">
        <v>5166</v>
      </c>
      <c r="D3049">
        <v>1000000</v>
      </c>
      <c r="E3049">
        <v>798</v>
      </c>
      <c r="F3049" s="3">
        <v>788.47666720616519</v>
      </c>
    </row>
    <row r="3050" spans="1:6">
      <c r="A3050">
        <v>32</v>
      </c>
      <c r="B3050">
        <v>-88.451999999999998</v>
      </c>
      <c r="C3050">
        <v>5166</v>
      </c>
      <c r="D3050">
        <v>1000000</v>
      </c>
      <c r="E3050">
        <v>747</v>
      </c>
      <c r="F3050" s="3">
        <v>793.48664397412506</v>
      </c>
    </row>
    <row r="3051" spans="1:6">
      <c r="A3051" t="s">
        <v>0</v>
      </c>
    </row>
    <row r="3052" spans="1:6">
      <c r="A3052" t="s">
        <v>0</v>
      </c>
    </row>
    <row r="3053" spans="1:6">
      <c r="A3053" t="s">
        <v>0</v>
      </c>
    </row>
    <row r="3054" spans="1:6">
      <c r="A3054" t="s">
        <v>0</v>
      </c>
    </row>
    <row r="3055" spans="1:6">
      <c r="A3055" t="s">
        <v>270</v>
      </c>
    </row>
    <row r="3056" spans="1:6">
      <c r="A3056" t="s">
        <v>226</v>
      </c>
    </row>
    <row r="3057" spans="1:10">
      <c r="A3057" t="s">
        <v>3</v>
      </c>
    </row>
    <row r="3058" spans="1:10">
      <c r="A3058" t="s">
        <v>4</v>
      </c>
    </row>
    <row r="3059" spans="1:10">
      <c r="A3059" t="s">
        <v>5</v>
      </c>
    </row>
    <row r="3060" spans="1:10">
      <c r="A3060" t="s">
        <v>90</v>
      </c>
    </row>
    <row r="3061" spans="1:10">
      <c r="A3061" t="s">
        <v>7</v>
      </c>
    </row>
    <row r="3062" spans="1:10">
      <c r="A3062" t="s">
        <v>8</v>
      </c>
    </row>
    <row r="3063" spans="1:10">
      <c r="A3063" t="s">
        <v>9</v>
      </c>
    </row>
    <row r="3064" spans="1:10">
      <c r="A3064" t="s">
        <v>10</v>
      </c>
    </row>
    <row r="3065" spans="1:10">
      <c r="A3065" t="s">
        <v>11</v>
      </c>
    </row>
    <row r="3066" spans="1:10">
      <c r="A3066" t="s">
        <v>0</v>
      </c>
    </row>
    <row r="3067" spans="1:10">
      <c r="A3067" t="s">
        <v>0</v>
      </c>
    </row>
    <row r="3068" spans="1:10">
      <c r="A3068" t="s">
        <v>38</v>
      </c>
      <c r="B3068" t="s">
        <v>17</v>
      </c>
      <c r="C3068" t="s">
        <v>20</v>
      </c>
      <c r="D3068" t="s">
        <v>37</v>
      </c>
      <c r="E3068" t="s">
        <v>36</v>
      </c>
      <c r="F3068" t="s">
        <v>57</v>
      </c>
    </row>
    <row r="3069" spans="1:10">
      <c r="A3069">
        <v>1</v>
      </c>
      <c r="B3069">
        <v>-91.947999999999993</v>
      </c>
      <c r="C3069">
        <v>5169</v>
      </c>
      <c r="D3069">
        <v>1000000</v>
      </c>
      <c r="E3069">
        <v>553</v>
      </c>
      <c r="J3069" t="s">
        <v>271</v>
      </c>
    </row>
    <row r="3070" spans="1:10">
      <c r="A3070">
        <v>2</v>
      </c>
      <c r="B3070">
        <v>-91.838999999999999</v>
      </c>
      <c r="C3070">
        <v>5169</v>
      </c>
      <c r="D3070">
        <v>1000000</v>
      </c>
      <c r="E3070">
        <v>557</v>
      </c>
    </row>
    <row r="3071" spans="1:10">
      <c r="A3071">
        <v>3</v>
      </c>
      <c r="B3071">
        <v>-91.724000000000004</v>
      </c>
      <c r="C3071">
        <v>5169</v>
      </c>
      <c r="D3071">
        <v>1000000</v>
      </c>
      <c r="E3071">
        <v>589</v>
      </c>
    </row>
    <row r="3072" spans="1:10">
      <c r="A3072">
        <v>4</v>
      </c>
      <c r="B3072">
        <v>-91.611999999999995</v>
      </c>
      <c r="C3072">
        <v>5169</v>
      </c>
      <c r="D3072">
        <v>1000000</v>
      </c>
      <c r="E3072">
        <v>577</v>
      </c>
    </row>
    <row r="3073" spans="1:5">
      <c r="A3073">
        <v>5</v>
      </c>
      <c r="B3073">
        <v>-91.5</v>
      </c>
      <c r="C3073">
        <v>5169</v>
      </c>
      <c r="D3073">
        <v>1000000</v>
      </c>
      <c r="E3073">
        <v>608</v>
      </c>
    </row>
    <row r="3074" spans="1:5">
      <c r="A3074">
        <v>6</v>
      </c>
      <c r="B3074">
        <v>-91.394000000000005</v>
      </c>
      <c r="C3074">
        <v>5169</v>
      </c>
      <c r="D3074">
        <v>1000000</v>
      </c>
      <c r="E3074">
        <v>636</v>
      </c>
    </row>
    <row r="3075" spans="1:5">
      <c r="A3075">
        <v>7</v>
      </c>
      <c r="B3075">
        <v>-91.281000000000006</v>
      </c>
      <c r="C3075">
        <v>5169</v>
      </c>
      <c r="D3075">
        <v>1000000</v>
      </c>
      <c r="E3075">
        <v>662</v>
      </c>
    </row>
    <row r="3076" spans="1:5">
      <c r="A3076">
        <v>8</v>
      </c>
      <c r="B3076">
        <v>-91.165000000000006</v>
      </c>
      <c r="C3076">
        <v>5169</v>
      </c>
      <c r="D3076">
        <v>1000000</v>
      </c>
      <c r="E3076">
        <v>659</v>
      </c>
    </row>
    <row r="3077" spans="1:5">
      <c r="A3077">
        <v>9</v>
      </c>
      <c r="B3077">
        <v>-91.049000000000007</v>
      </c>
      <c r="C3077">
        <v>5169</v>
      </c>
      <c r="D3077">
        <v>1000000</v>
      </c>
      <c r="E3077">
        <v>697</v>
      </c>
    </row>
    <row r="3078" spans="1:5">
      <c r="A3078">
        <v>10</v>
      </c>
      <c r="B3078">
        <v>-90.933999999999997</v>
      </c>
      <c r="C3078">
        <v>5169</v>
      </c>
      <c r="D3078">
        <v>1000000</v>
      </c>
      <c r="E3078">
        <v>702</v>
      </c>
    </row>
    <row r="3079" spans="1:5">
      <c r="A3079">
        <v>11</v>
      </c>
      <c r="B3079">
        <v>-90.823999999999998</v>
      </c>
      <c r="C3079">
        <v>5169</v>
      </c>
      <c r="D3079">
        <v>1000000</v>
      </c>
      <c r="E3079">
        <v>732</v>
      </c>
    </row>
    <row r="3080" spans="1:5">
      <c r="A3080">
        <v>12</v>
      </c>
      <c r="B3080">
        <v>-90.709000000000003</v>
      </c>
      <c r="C3080">
        <v>5169</v>
      </c>
      <c r="D3080">
        <v>1000000</v>
      </c>
      <c r="E3080">
        <v>742</v>
      </c>
    </row>
    <row r="3081" spans="1:5">
      <c r="A3081">
        <v>13</v>
      </c>
      <c r="B3081">
        <v>-90.594999999999999</v>
      </c>
      <c r="C3081">
        <v>5169</v>
      </c>
      <c r="D3081">
        <v>1000000</v>
      </c>
      <c r="E3081">
        <v>792</v>
      </c>
    </row>
    <row r="3082" spans="1:5">
      <c r="A3082">
        <v>14</v>
      </c>
      <c r="B3082">
        <v>-90.486999999999995</v>
      </c>
      <c r="C3082">
        <v>5169</v>
      </c>
      <c r="D3082">
        <v>1000000</v>
      </c>
      <c r="E3082">
        <v>740</v>
      </c>
    </row>
    <row r="3083" spans="1:5">
      <c r="A3083">
        <v>15</v>
      </c>
      <c r="B3083">
        <v>-90.372</v>
      </c>
      <c r="C3083">
        <v>5169</v>
      </c>
      <c r="D3083">
        <v>1000000</v>
      </c>
      <c r="E3083">
        <v>810</v>
      </c>
    </row>
    <row r="3084" spans="1:5">
      <c r="A3084">
        <v>16</v>
      </c>
      <c r="B3084">
        <v>-90.256</v>
      </c>
      <c r="C3084">
        <v>5169</v>
      </c>
      <c r="D3084">
        <v>1000000</v>
      </c>
      <c r="E3084">
        <v>829</v>
      </c>
    </row>
    <row r="3085" spans="1:5">
      <c r="A3085">
        <v>17</v>
      </c>
      <c r="B3085">
        <v>-90.14</v>
      </c>
      <c r="C3085">
        <v>5169</v>
      </c>
      <c r="D3085">
        <v>1000000</v>
      </c>
      <c r="E3085">
        <v>816</v>
      </c>
    </row>
    <row r="3086" spans="1:5">
      <c r="A3086">
        <v>18</v>
      </c>
      <c r="B3086">
        <v>-90.025000000000006</v>
      </c>
      <c r="C3086">
        <v>5169</v>
      </c>
      <c r="D3086">
        <v>1000000</v>
      </c>
      <c r="E3086">
        <v>784</v>
      </c>
    </row>
    <row r="3087" spans="1:5">
      <c r="A3087">
        <v>19</v>
      </c>
      <c r="B3087">
        <v>-89.918999999999997</v>
      </c>
      <c r="C3087">
        <v>5169</v>
      </c>
      <c r="D3087">
        <v>1000000</v>
      </c>
      <c r="E3087">
        <v>775</v>
      </c>
    </row>
    <row r="3088" spans="1:5">
      <c r="A3088">
        <v>20</v>
      </c>
      <c r="B3088">
        <v>-89.805999999999997</v>
      </c>
      <c r="C3088">
        <v>5169</v>
      </c>
      <c r="D3088">
        <v>1000000</v>
      </c>
      <c r="E3088">
        <v>802</v>
      </c>
    </row>
    <row r="3089" spans="1:5">
      <c r="A3089">
        <v>21</v>
      </c>
      <c r="B3089">
        <v>-89.691000000000003</v>
      </c>
      <c r="C3089">
        <v>5169</v>
      </c>
      <c r="D3089">
        <v>1000000</v>
      </c>
      <c r="E3089">
        <v>799</v>
      </c>
    </row>
    <row r="3090" spans="1:5">
      <c r="A3090">
        <v>22</v>
      </c>
      <c r="B3090">
        <v>-89.576999999999998</v>
      </c>
      <c r="C3090">
        <v>5169</v>
      </c>
      <c r="D3090">
        <v>1000000</v>
      </c>
      <c r="E3090">
        <v>802</v>
      </c>
    </row>
    <row r="3091" spans="1:5">
      <c r="A3091">
        <v>23</v>
      </c>
      <c r="B3091">
        <v>-89.457999999999998</v>
      </c>
      <c r="C3091">
        <v>5169</v>
      </c>
      <c r="D3091">
        <v>1000000</v>
      </c>
      <c r="E3091">
        <v>779</v>
      </c>
    </row>
    <row r="3092" spans="1:5">
      <c r="A3092">
        <v>24</v>
      </c>
      <c r="B3092">
        <v>-89.341999999999999</v>
      </c>
      <c r="C3092">
        <v>5169</v>
      </c>
      <c r="D3092">
        <v>1000000</v>
      </c>
      <c r="E3092">
        <v>789</v>
      </c>
    </row>
    <row r="3093" spans="1:5">
      <c r="A3093">
        <v>25</v>
      </c>
      <c r="B3093">
        <v>-89.234999999999999</v>
      </c>
      <c r="C3093">
        <v>5169</v>
      </c>
      <c r="D3093">
        <v>1000000</v>
      </c>
      <c r="E3093">
        <v>767</v>
      </c>
    </row>
    <row r="3094" spans="1:5">
      <c r="A3094">
        <v>26</v>
      </c>
      <c r="B3094">
        <v>-89.13</v>
      </c>
      <c r="C3094">
        <v>5169</v>
      </c>
      <c r="D3094">
        <v>1000000</v>
      </c>
      <c r="E3094">
        <v>761</v>
      </c>
    </row>
    <row r="3095" spans="1:5">
      <c r="A3095">
        <v>27</v>
      </c>
      <c r="B3095">
        <v>-89.016000000000005</v>
      </c>
      <c r="C3095">
        <v>5169</v>
      </c>
      <c r="D3095">
        <v>1000000</v>
      </c>
      <c r="E3095">
        <v>735</v>
      </c>
    </row>
    <row r="3096" spans="1:5">
      <c r="A3096">
        <v>28</v>
      </c>
      <c r="B3096">
        <v>-88.896000000000001</v>
      </c>
      <c r="C3096">
        <v>5169</v>
      </c>
      <c r="D3096">
        <v>1000000</v>
      </c>
      <c r="E3096">
        <v>767</v>
      </c>
    </row>
    <row r="3097" spans="1:5">
      <c r="A3097">
        <v>29</v>
      </c>
      <c r="B3097">
        <v>-88.790999999999997</v>
      </c>
      <c r="C3097">
        <v>5169</v>
      </c>
      <c r="D3097">
        <v>1000000</v>
      </c>
      <c r="E3097">
        <v>763</v>
      </c>
    </row>
    <row r="3098" spans="1:5">
      <c r="A3098">
        <v>30</v>
      </c>
      <c r="B3098">
        <v>-88.671999999999997</v>
      </c>
      <c r="C3098">
        <v>5169</v>
      </c>
      <c r="D3098">
        <v>1000000</v>
      </c>
      <c r="E3098">
        <v>728</v>
      </c>
    </row>
    <row r="3099" spans="1:5">
      <c r="A3099">
        <v>31</v>
      </c>
      <c r="B3099">
        <v>-88.56</v>
      </c>
      <c r="C3099">
        <v>5169</v>
      </c>
      <c r="D3099">
        <v>1000000</v>
      </c>
      <c r="E3099">
        <v>765</v>
      </c>
    </row>
    <row r="3100" spans="1:5">
      <c r="A3100">
        <v>32</v>
      </c>
      <c r="B3100">
        <v>-88.451999999999998</v>
      </c>
      <c r="C3100">
        <v>5169</v>
      </c>
      <c r="D3100">
        <v>1000000</v>
      </c>
      <c r="E3100">
        <v>747</v>
      </c>
    </row>
    <row r="3101" spans="1:5">
      <c r="A3101" t="s">
        <v>0</v>
      </c>
    </row>
    <row r="3102" spans="1:5">
      <c r="A3102" t="s">
        <v>0</v>
      </c>
    </row>
    <row r="3103" spans="1:5">
      <c r="A3103" t="s">
        <v>0</v>
      </c>
    </row>
    <row r="3104" spans="1:5">
      <c r="A3104" t="s">
        <v>0</v>
      </c>
    </row>
    <row r="3105" spans="1:10">
      <c r="A3105" t="s">
        <v>272</v>
      </c>
    </row>
    <row r="3106" spans="1:10">
      <c r="A3106" t="s">
        <v>2</v>
      </c>
    </row>
    <row r="3107" spans="1:10">
      <c r="A3107" t="s">
        <v>3</v>
      </c>
    </row>
    <row r="3108" spans="1:10">
      <c r="A3108" t="s">
        <v>4</v>
      </c>
    </row>
    <row r="3109" spans="1:10">
      <c r="A3109" t="s">
        <v>273</v>
      </c>
    </row>
    <row r="3110" spans="1:10">
      <c r="A3110" t="s">
        <v>88</v>
      </c>
    </row>
    <row r="3111" spans="1:10">
      <c r="A3111" t="s">
        <v>274</v>
      </c>
    </row>
    <row r="3112" spans="1:10">
      <c r="A3112" t="s">
        <v>8</v>
      </c>
    </row>
    <row r="3113" spans="1:10">
      <c r="A3113" t="s">
        <v>9</v>
      </c>
    </row>
    <row r="3114" spans="1:10">
      <c r="A3114" t="s">
        <v>10</v>
      </c>
    </row>
    <row r="3115" spans="1:10">
      <c r="A3115" t="s">
        <v>11</v>
      </c>
    </row>
    <row r="3116" spans="1:10">
      <c r="A3116" t="s">
        <v>0</v>
      </c>
    </row>
    <row r="3117" spans="1:10">
      <c r="A3117" t="s">
        <v>0</v>
      </c>
    </row>
    <row r="3118" spans="1:10">
      <c r="A3118" t="s">
        <v>38</v>
      </c>
      <c r="B3118" t="s">
        <v>17</v>
      </c>
      <c r="C3118" t="s">
        <v>20</v>
      </c>
      <c r="D3118" t="s">
        <v>37</v>
      </c>
      <c r="E3118" t="s">
        <v>36</v>
      </c>
      <c r="F3118" t="s">
        <v>57</v>
      </c>
    </row>
    <row r="3119" spans="1:10">
      <c r="A3119">
        <v>1</v>
      </c>
      <c r="B3119">
        <v>-91.947999999999993</v>
      </c>
      <c r="C3119">
        <v>4146</v>
      </c>
      <c r="D3119">
        <v>800000</v>
      </c>
      <c r="E3119">
        <v>408</v>
      </c>
      <c r="J3119" t="s">
        <v>275</v>
      </c>
    </row>
    <row r="3120" spans="1:10">
      <c r="A3120">
        <v>2</v>
      </c>
      <c r="B3120">
        <v>-91.838999999999999</v>
      </c>
      <c r="C3120">
        <v>4146</v>
      </c>
      <c r="D3120">
        <v>800000</v>
      </c>
      <c r="E3120">
        <v>432</v>
      </c>
    </row>
    <row r="3121" spans="1:5">
      <c r="A3121">
        <v>3</v>
      </c>
      <c r="B3121">
        <v>-91.724000000000004</v>
      </c>
      <c r="C3121">
        <v>4146</v>
      </c>
      <c r="D3121">
        <v>800000</v>
      </c>
      <c r="E3121">
        <v>473</v>
      </c>
    </row>
    <row r="3122" spans="1:5">
      <c r="A3122">
        <v>4</v>
      </c>
      <c r="B3122">
        <v>-91.611999999999995</v>
      </c>
      <c r="C3122">
        <v>4146</v>
      </c>
      <c r="D3122">
        <v>800000</v>
      </c>
      <c r="E3122">
        <v>474</v>
      </c>
    </row>
    <row r="3123" spans="1:5">
      <c r="A3123">
        <v>5</v>
      </c>
      <c r="B3123">
        <v>-91.5</v>
      </c>
      <c r="C3123">
        <v>4146</v>
      </c>
      <c r="D3123">
        <v>800000</v>
      </c>
      <c r="E3123">
        <v>472</v>
      </c>
    </row>
    <row r="3124" spans="1:5">
      <c r="A3124">
        <v>6</v>
      </c>
      <c r="B3124">
        <v>-91.394000000000005</v>
      </c>
      <c r="C3124">
        <v>4146</v>
      </c>
      <c r="D3124">
        <v>800000</v>
      </c>
      <c r="E3124">
        <v>515</v>
      </c>
    </row>
    <row r="3125" spans="1:5">
      <c r="A3125">
        <v>7</v>
      </c>
      <c r="B3125">
        <v>-91.281000000000006</v>
      </c>
      <c r="C3125">
        <v>4146</v>
      </c>
      <c r="D3125">
        <v>800000</v>
      </c>
      <c r="E3125">
        <v>533</v>
      </c>
    </row>
    <row r="3126" spans="1:5">
      <c r="A3126">
        <v>8</v>
      </c>
      <c r="B3126">
        <v>-91.165000000000006</v>
      </c>
      <c r="C3126">
        <v>4146</v>
      </c>
      <c r="D3126">
        <v>800000</v>
      </c>
      <c r="E3126">
        <v>561</v>
      </c>
    </row>
    <row r="3127" spans="1:5">
      <c r="A3127">
        <v>9</v>
      </c>
      <c r="B3127">
        <v>-91.049000000000007</v>
      </c>
      <c r="C3127">
        <v>4146</v>
      </c>
      <c r="D3127">
        <v>800000</v>
      </c>
      <c r="E3127">
        <v>557</v>
      </c>
    </row>
    <row r="3128" spans="1:5">
      <c r="A3128">
        <v>10</v>
      </c>
      <c r="B3128">
        <v>-90.933999999999997</v>
      </c>
      <c r="C3128">
        <v>4146</v>
      </c>
      <c r="D3128">
        <v>800000</v>
      </c>
      <c r="E3128">
        <v>545</v>
      </c>
    </row>
    <row r="3129" spans="1:5">
      <c r="A3129">
        <v>11</v>
      </c>
      <c r="B3129">
        <v>-90.823999999999998</v>
      </c>
      <c r="C3129">
        <v>4146</v>
      </c>
      <c r="D3129">
        <v>800000</v>
      </c>
      <c r="E3129">
        <v>611</v>
      </c>
    </row>
    <row r="3130" spans="1:5">
      <c r="A3130">
        <v>12</v>
      </c>
      <c r="B3130">
        <v>-90.709000000000003</v>
      </c>
      <c r="C3130">
        <v>4146</v>
      </c>
      <c r="D3130">
        <v>800000</v>
      </c>
      <c r="E3130">
        <v>583</v>
      </c>
    </row>
    <row r="3131" spans="1:5">
      <c r="A3131">
        <v>13</v>
      </c>
      <c r="B3131">
        <v>-90.594999999999999</v>
      </c>
      <c r="C3131">
        <v>4146</v>
      </c>
      <c r="D3131">
        <v>800000</v>
      </c>
      <c r="E3131">
        <v>628</v>
      </c>
    </row>
    <row r="3132" spans="1:5">
      <c r="A3132">
        <v>14</v>
      </c>
      <c r="B3132">
        <v>-90.486999999999995</v>
      </c>
      <c r="C3132">
        <v>4146</v>
      </c>
      <c r="D3132">
        <v>800000</v>
      </c>
      <c r="E3132">
        <v>600</v>
      </c>
    </row>
    <row r="3133" spans="1:5">
      <c r="A3133">
        <v>15</v>
      </c>
      <c r="B3133">
        <v>-90.372</v>
      </c>
      <c r="C3133">
        <v>4146</v>
      </c>
      <c r="D3133">
        <v>800000</v>
      </c>
      <c r="E3133">
        <v>689</v>
      </c>
    </row>
    <row r="3134" spans="1:5">
      <c r="A3134">
        <v>16</v>
      </c>
      <c r="B3134">
        <v>-90.256</v>
      </c>
      <c r="C3134">
        <v>4146</v>
      </c>
      <c r="D3134">
        <v>800000</v>
      </c>
      <c r="E3134">
        <v>641</v>
      </c>
    </row>
    <row r="3135" spans="1:5">
      <c r="A3135">
        <v>17</v>
      </c>
      <c r="B3135">
        <v>-90.14</v>
      </c>
      <c r="C3135">
        <v>4146</v>
      </c>
      <c r="D3135">
        <v>800000</v>
      </c>
      <c r="E3135">
        <v>705</v>
      </c>
    </row>
    <row r="3136" spans="1:5">
      <c r="A3136">
        <v>18</v>
      </c>
      <c r="B3136">
        <v>-90.025000000000006</v>
      </c>
      <c r="C3136">
        <v>4146</v>
      </c>
      <c r="D3136">
        <v>800000</v>
      </c>
      <c r="E3136">
        <v>658</v>
      </c>
    </row>
    <row r="3137" spans="1:5">
      <c r="A3137">
        <v>19</v>
      </c>
      <c r="B3137">
        <v>-89.918999999999997</v>
      </c>
      <c r="C3137">
        <v>4146</v>
      </c>
      <c r="D3137">
        <v>800000</v>
      </c>
      <c r="E3137">
        <v>685</v>
      </c>
    </row>
    <row r="3138" spans="1:5">
      <c r="A3138">
        <v>20</v>
      </c>
      <c r="B3138">
        <v>-89.805999999999997</v>
      </c>
      <c r="C3138">
        <v>4146</v>
      </c>
      <c r="D3138">
        <v>800000</v>
      </c>
      <c r="E3138">
        <v>648</v>
      </c>
    </row>
    <row r="3139" spans="1:5">
      <c r="A3139">
        <v>21</v>
      </c>
      <c r="B3139">
        <v>-89.691000000000003</v>
      </c>
      <c r="C3139">
        <v>4146</v>
      </c>
      <c r="D3139">
        <v>800000</v>
      </c>
      <c r="E3139">
        <v>656</v>
      </c>
    </row>
    <row r="3140" spans="1:5">
      <c r="A3140">
        <v>22</v>
      </c>
      <c r="B3140">
        <v>-89.576999999999998</v>
      </c>
      <c r="C3140">
        <v>4146</v>
      </c>
      <c r="D3140">
        <v>800000</v>
      </c>
      <c r="E3140">
        <v>630</v>
      </c>
    </row>
    <row r="3141" spans="1:5">
      <c r="A3141">
        <v>23</v>
      </c>
      <c r="B3141">
        <v>-89.457999999999998</v>
      </c>
      <c r="C3141">
        <v>4146</v>
      </c>
      <c r="D3141">
        <v>800000</v>
      </c>
      <c r="E3141">
        <v>719</v>
      </c>
    </row>
    <row r="3142" spans="1:5">
      <c r="A3142">
        <v>24</v>
      </c>
      <c r="B3142">
        <v>-89.341999999999999</v>
      </c>
      <c r="C3142">
        <v>4146</v>
      </c>
      <c r="D3142">
        <v>800000</v>
      </c>
      <c r="E3142">
        <v>630</v>
      </c>
    </row>
    <row r="3143" spans="1:5">
      <c r="A3143">
        <v>25</v>
      </c>
      <c r="B3143">
        <v>-89.234999999999999</v>
      </c>
      <c r="C3143">
        <v>4146</v>
      </c>
      <c r="D3143">
        <v>800000</v>
      </c>
      <c r="E3143">
        <v>579</v>
      </c>
    </row>
    <row r="3144" spans="1:5">
      <c r="A3144">
        <v>26</v>
      </c>
      <c r="B3144">
        <v>-89.13</v>
      </c>
      <c r="C3144">
        <v>4146</v>
      </c>
      <c r="D3144">
        <v>800000</v>
      </c>
      <c r="E3144">
        <v>607</v>
      </c>
    </row>
    <row r="3145" spans="1:5">
      <c r="A3145">
        <v>27</v>
      </c>
      <c r="B3145">
        <v>-89.016000000000005</v>
      </c>
      <c r="C3145">
        <v>4146</v>
      </c>
      <c r="D3145">
        <v>800000</v>
      </c>
      <c r="E3145">
        <v>599</v>
      </c>
    </row>
    <row r="3146" spans="1:5">
      <c r="A3146">
        <v>28</v>
      </c>
      <c r="B3146">
        <v>-88.896000000000001</v>
      </c>
      <c r="C3146">
        <v>4146</v>
      </c>
      <c r="D3146">
        <v>800000</v>
      </c>
      <c r="E3146">
        <v>592</v>
      </c>
    </row>
    <row r="3147" spans="1:5">
      <c r="A3147">
        <v>29</v>
      </c>
      <c r="B3147">
        <v>-88.790999999999997</v>
      </c>
      <c r="C3147">
        <v>4146</v>
      </c>
      <c r="D3147">
        <v>800000</v>
      </c>
      <c r="E3147">
        <v>666</v>
      </c>
    </row>
    <row r="3148" spans="1:5">
      <c r="A3148">
        <v>30</v>
      </c>
      <c r="B3148">
        <v>-88.671999999999997</v>
      </c>
      <c r="C3148">
        <v>4146</v>
      </c>
      <c r="D3148">
        <v>800000</v>
      </c>
      <c r="E3148">
        <v>645</v>
      </c>
    </row>
    <row r="3149" spans="1:5">
      <c r="A3149">
        <v>31</v>
      </c>
      <c r="B3149">
        <v>-88.56</v>
      </c>
      <c r="C3149">
        <v>4146</v>
      </c>
      <c r="D3149">
        <v>800000</v>
      </c>
      <c r="E3149">
        <v>653</v>
      </c>
    </row>
    <row r="3150" spans="1:5">
      <c r="A3150">
        <v>32</v>
      </c>
      <c r="B3150">
        <v>-88.451999999999998</v>
      </c>
      <c r="C3150">
        <v>4146</v>
      </c>
      <c r="D3150">
        <v>800000</v>
      </c>
      <c r="E3150">
        <v>631</v>
      </c>
    </row>
    <row r="3151" spans="1:5">
      <c r="A3151" t="s">
        <v>0</v>
      </c>
    </row>
    <row r="3152" spans="1:5">
      <c r="A3152" t="s">
        <v>0</v>
      </c>
    </row>
    <row r="3153" spans="1:6">
      <c r="A3153" t="s">
        <v>0</v>
      </c>
    </row>
    <row r="3154" spans="1:6">
      <c r="A3154" t="s">
        <v>0</v>
      </c>
    </row>
    <row r="3155" spans="1:6">
      <c r="A3155" t="s">
        <v>276</v>
      </c>
    </row>
    <row r="3156" spans="1:6">
      <c r="A3156" t="s">
        <v>2</v>
      </c>
    </row>
    <row r="3157" spans="1:6">
      <c r="A3157" t="s">
        <v>3</v>
      </c>
    </row>
    <row r="3158" spans="1:6">
      <c r="A3158" t="s">
        <v>4</v>
      </c>
    </row>
    <row r="3159" spans="1:6">
      <c r="A3159" t="s">
        <v>273</v>
      </c>
    </row>
    <row r="3160" spans="1:6">
      <c r="A3160" t="s">
        <v>90</v>
      </c>
    </row>
    <row r="3161" spans="1:6">
      <c r="A3161" t="s">
        <v>274</v>
      </c>
    </row>
    <row r="3162" spans="1:6">
      <c r="A3162" t="s">
        <v>8</v>
      </c>
    </row>
    <row r="3163" spans="1:6">
      <c r="A3163" t="s">
        <v>9</v>
      </c>
    </row>
    <row r="3164" spans="1:6">
      <c r="A3164" t="s">
        <v>10</v>
      </c>
    </row>
    <row r="3165" spans="1:6">
      <c r="A3165" t="s">
        <v>11</v>
      </c>
    </row>
    <row r="3166" spans="1:6">
      <c r="A3166" t="s">
        <v>0</v>
      </c>
    </row>
    <row r="3167" spans="1:6">
      <c r="A3167" t="s">
        <v>0</v>
      </c>
    </row>
    <row r="3168" spans="1:6">
      <c r="A3168" t="s">
        <v>38</v>
      </c>
      <c r="B3168" t="s">
        <v>17</v>
      </c>
      <c r="C3168" t="s">
        <v>20</v>
      </c>
      <c r="D3168" t="s">
        <v>37</v>
      </c>
      <c r="E3168" t="s">
        <v>36</v>
      </c>
      <c r="F3168" t="s">
        <v>57</v>
      </c>
    </row>
    <row r="3169" spans="1:10">
      <c r="A3169">
        <v>1</v>
      </c>
      <c r="B3169">
        <v>-91.947999999999993</v>
      </c>
      <c r="C3169">
        <v>4139</v>
      </c>
      <c r="D3169">
        <v>800000</v>
      </c>
      <c r="E3169">
        <v>428</v>
      </c>
      <c r="J3169" t="s">
        <v>277</v>
      </c>
    </row>
    <row r="3170" spans="1:10">
      <c r="A3170">
        <v>2</v>
      </c>
      <c r="B3170">
        <v>-91.838999999999999</v>
      </c>
      <c r="C3170">
        <v>4139</v>
      </c>
      <c r="D3170">
        <v>800000</v>
      </c>
      <c r="E3170">
        <v>426</v>
      </c>
    </row>
    <row r="3171" spans="1:10">
      <c r="A3171">
        <v>3</v>
      </c>
      <c r="B3171">
        <v>-91.724000000000004</v>
      </c>
      <c r="C3171">
        <v>4139</v>
      </c>
      <c r="D3171">
        <v>800000</v>
      </c>
      <c r="E3171">
        <v>448</v>
      </c>
    </row>
    <row r="3172" spans="1:10">
      <c r="A3172">
        <v>4</v>
      </c>
      <c r="B3172">
        <v>-91.611999999999995</v>
      </c>
      <c r="C3172">
        <v>4139</v>
      </c>
      <c r="D3172">
        <v>800000</v>
      </c>
      <c r="E3172">
        <v>468</v>
      </c>
    </row>
    <row r="3173" spans="1:10">
      <c r="A3173">
        <v>5</v>
      </c>
      <c r="B3173">
        <v>-91.5</v>
      </c>
      <c r="C3173">
        <v>4139</v>
      </c>
      <c r="D3173">
        <v>800000</v>
      </c>
      <c r="E3173">
        <v>483</v>
      </c>
    </row>
    <row r="3174" spans="1:10">
      <c r="A3174">
        <v>6</v>
      </c>
      <c r="B3174">
        <v>-91.394000000000005</v>
      </c>
      <c r="C3174">
        <v>4139</v>
      </c>
      <c r="D3174">
        <v>800000</v>
      </c>
      <c r="E3174">
        <v>520</v>
      </c>
    </row>
    <row r="3175" spans="1:10">
      <c r="A3175">
        <v>7</v>
      </c>
      <c r="B3175">
        <v>-91.281000000000006</v>
      </c>
      <c r="C3175">
        <v>4139</v>
      </c>
      <c r="D3175">
        <v>800000</v>
      </c>
      <c r="E3175">
        <v>494</v>
      </c>
    </row>
    <row r="3176" spans="1:10">
      <c r="A3176">
        <v>8</v>
      </c>
      <c r="B3176">
        <v>-91.165000000000006</v>
      </c>
      <c r="C3176">
        <v>4139</v>
      </c>
      <c r="D3176">
        <v>800000</v>
      </c>
      <c r="E3176">
        <v>509</v>
      </c>
    </row>
    <row r="3177" spans="1:10">
      <c r="A3177">
        <v>9</v>
      </c>
      <c r="B3177">
        <v>-91.049000000000007</v>
      </c>
      <c r="C3177">
        <v>4139</v>
      </c>
      <c r="D3177">
        <v>800000</v>
      </c>
      <c r="E3177">
        <v>558</v>
      </c>
    </row>
    <row r="3178" spans="1:10">
      <c r="A3178">
        <v>10</v>
      </c>
      <c r="B3178">
        <v>-90.933999999999997</v>
      </c>
      <c r="C3178">
        <v>4139</v>
      </c>
      <c r="D3178">
        <v>800000</v>
      </c>
      <c r="E3178">
        <v>559</v>
      </c>
    </row>
    <row r="3179" spans="1:10">
      <c r="A3179">
        <v>11</v>
      </c>
      <c r="B3179">
        <v>-90.823999999999998</v>
      </c>
      <c r="C3179">
        <v>4139</v>
      </c>
      <c r="D3179">
        <v>800000</v>
      </c>
      <c r="E3179">
        <v>616</v>
      </c>
    </row>
    <row r="3180" spans="1:10">
      <c r="A3180">
        <v>12</v>
      </c>
      <c r="B3180">
        <v>-90.709000000000003</v>
      </c>
      <c r="C3180">
        <v>4139</v>
      </c>
      <c r="D3180">
        <v>800000</v>
      </c>
      <c r="E3180">
        <v>623</v>
      </c>
    </row>
    <row r="3181" spans="1:10">
      <c r="A3181">
        <v>13</v>
      </c>
      <c r="B3181">
        <v>-90.594999999999999</v>
      </c>
      <c r="C3181">
        <v>4139</v>
      </c>
      <c r="D3181">
        <v>800000</v>
      </c>
      <c r="E3181">
        <v>597</v>
      </c>
    </row>
    <row r="3182" spans="1:10">
      <c r="A3182">
        <v>14</v>
      </c>
      <c r="B3182">
        <v>-90.486999999999995</v>
      </c>
      <c r="C3182">
        <v>4139</v>
      </c>
      <c r="D3182">
        <v>800000</v>
      </c>
      <c r="E3182">
        <v>643</v>
      </c>
    </row>
    <row r="3183" spans="1:10">
      <c r="A3183">
        <v>15</v>
      </c>
      <c r="B3183">
        <v>-90.372</v>
      </c>
      <c r="C3183">
        <v>4139</v>
      </c>
      <c r="D3183">
        <v>800000</v>
      </c>
      <c r="E3183">
        <v>658</v>
      </c>
    </row>
    <row r="3184" spans="1:10">
      <c r="A3184">
        <v>16</v>
      </c>
      <c r="B3184">
        <v>-90.256</v>
      </c>
      <c r="C3184">
        <v>4139</v>
      </c>
      <c r="D3184">
        <v>800000</v>
      </c>
      <c r="E3184">
        <v>652</v>
      </c>
    </row>
    <row r="3185" spans="1:5">
      <c r="A3185">
        <v>17</v>
      </c>
      <c r="B3185">
        <v>-90.14</v>
      </c>
      <c r="C3185">
        <v>4139</v>
      </c>
      <c r="D3185">
        <v>800000</v>
      </c>
      <c r="E3185">
        <v>634</v>
      </c>
    </row>
    <row r="3186" spans="1:5">
      <c r="A3186">
        <v>18</v>
      </c>
      <c r="B3186">
        <v>-90.025000000000006</v>
      </c>
      <c r="C3186">
        <v>4139</v>
      </c>
      <c r="D3186">
        <v>800000</v>
      </c>
      <c r="E3186">
        <v>662</v>
      </c>
    </row>
    <row r="3187" spans="1:5">
      <c r="A3187">
        <v>19</v>
      </c>
      <c r="B3187">
        <v>-89.918999999999997</v>
      </c>
      <c r="C3187">
        <v>4139</v>
      </c>
      <c r="D3187">
        <v>800000</v>
      </c>
      <c r="E3187">
        <v>639</v>
      </c>
    </row>
    <row r="3188" spans="1:5">
      <c r="A3188">
        <v>20</v>
      </c>
      <c r="B3188">
        <v>-89.805999999999997</v>
      </c>
      <c r="C3188">
        <v>4139</v>
      </c>
      <c r="D3188">
        <v>800000</v>
      </c>
      <c r="E3188">
        <v>592</v>
      </c>
    </row>
    <row r="3189" spans="1:5">
      <c r="A3189">
        <v>21</v>
      </c>
      <c r="B3189">
        <v>-89.691000000000003</v>
      </c>
      <c r="C3189">
        <v>4139</v>
      </c>
      <c r="D3189">
        <v>800000</v>
      </c>
      <c r="E3189">
        <v>638</v>
      </c>
    </row>
    <row r="3190" spans="1:5">
      <c r="A3190">
        <v>22</v>
      </c>
      <c r="B3190">
        <v>-89.576999999999998</v>
      </c>
      <c r="C3190">
        <v>4139</v>
      </c>
      <c r="D3190">
        <v>800000</v>
      </c>
      <c r="E3190">
        <v>659</v>
      </c>
    </row>
    <row r="3191" spans="1:5">
      <c r="A3191">
        <v>23</v>
      </c>
      <c r="B3191">
        <v>-89.457999999999998</v>
      </c>
      <c r="C3191">
        <v>4139</v>
      </c>
      <c r="D3191">
        <v>800000</v>
      </c>
      <c r="E3191">
        <v>654</v>
      </c>
    </row>
    <row r="3192" spans="1:5">
      <c r="A3192">
        <v>24</v>
      </c>
      <c r="B3192">
        <v>-89.341999999999999</v>
      </c>
      <c r="C3192">
        <v>4139</v>
      </c>
      <c r="D3192">
        <v>800000</v>
      </c>
      <c r="E3192">
        <v>599</v>
      </c>
    </row>
    <row r="3193" spans="1:5">
      <c r="A3193">
        <v>25</v>
      </c>
      <c r="B3193">
        <v>-89.234999999999999</v>
      </c>
      <c r="C3193">
        <v>4139</v>
      </c>
      <c r="D3193">
        <v>800000</v>
      </c>
      <c r="E3193">
        <v>592</v>
      </c>
    </row>
    <row r="3194" spans="1:5">
      <c r="A3194">
        <v>26</v>
      </c>
      <c r="B3194">
        <v>-89.13</v>
      </c>
      <c r="C3194">
        <v>4139</v>
      </c>
      <c r="D3194">
        <v>800000</v>
      </c>
      <c r="E3194">
        <v>621</v>
      </c>
    </row>
    <row r="3195" spans="1:5">
      <c r="A3195">
        <v>27</v>
      </c>
      <c r="B3195">
        <v>-89.016000000000005</v>
      </c>
      <c r="C3195">
        <v>4139</v>
      </c>
      <c r="D3195">
        <v>800000</v>
      </c>
      <c r="E3195">
        <v>590</v>
      </c>
    </row>
    <row r="3196" spans="1:5">
      <c r="A3196">
        <v>28</v>
      </c>
      <c r="B3196">
        <v>-88.896000000000001</v>
      </c>
      <c r="C3196">
        <v>4139</v>
      </c>
      <c r="D3196">
        <v>800000</v>
      </c>
      <c r="E3196">
        <v>685</v>
      </c>
    </row>
    <row r="3197" spans="1:5">
      <c r="A3197">
        <v>29</v>
      </c>
      <c r="B3197">
        <v>-88.790999999999997</v>
      </c>
      <c r="C3197">
        <v>4139</v>
      </c>
      <c r="D3197">
        <v>800000</v>
      </c>
      <c r="E3197">
        <v>636</v>
      </c>
    </row>
    <row r="3198" spans="1:5">
      <c r="A3198">
        <v>30</v>
      </c>
      <c r="B3198">
        <v>-88.671999999999997</v>
      </c>
      <c r="C3198">
        <v>4139</v>
      </c>
      <c r="D3198">
        <v>800000</v>
      </c>
      <c r="E3198">
        <v>614</v>
      </c>
    </row>
    <row r="3199" spans="1:5">
      <c r="A3199">
        <v>31</v>
      </c>
      <c r="B3199">
        <v>-88.56</v>
      </c>
      <c r="C3199">
        <v>4139</v>
      </c>
      <c r="D3199">
        <v>800000</v>
      </c>
      <c r="E3199">
        <v>580</v>
      </c>
    </row>
    <row r="3200" spans="1:5">
      <c r="A3200">
        <v>32</v>
      </c>
      <c r="B3200">
        <v>-88.451999999999998</v>
      </c>
      <c r="C3200">
        <v>4139</v>
      </c>
      <c r="D3200">
        <v>800000</v>
      </c>
      <c r="E3200">
        <v>612</v>
      </c>
    </row>
    <row r="3201" spans="1:1">
      <c r="A3201" t="s">
        <v>0</v>
      </c>
    </row>
    <row r="3202" spans="1:1">
      <c r="A3202" t="s">
        <v>0</v>
      </c>
    </row>
    <row r="3203" spans="1:1">
      <c r="A3203" t="s">
        <v>0</v>
      </c>
    </row>
    <row r="3204" spans="1:1">
      <c r="A3204" t="s">
        <v>0</v>
      </c>
    </row>
    <row r="3205" spans="1:1">
      <c r="A3205" t="s">
        <v>278</v>
      </c>
    </row>
    <row r="3206" spans="1:1">
      <c r="A3206" t="s">
        <v>2</v>
      </c>
    </row>
    <row r="3207" spans="1:1">
      <c r="A3207" t="s">
        <v>3</v>
      </c>
    </row>
    <row r="3208" spans="1:1">
      <c r="A3208" t="s">
        <v>4</v>
      </c>
    </row>
    <row r="3209" spans="1:1">
      <c r="A3209" t="s">
        <v>5</v>
      </c>
    </row>
    <row r="3210" spans="1:1">
      <c r="A3210" t="s">
        <v>90</v>
      </c>
    </row>
    <row r="3211" spans="1:1">
      <c r="A3211" t="s">
        <v>279</v>
      </c>
    </row>
    <row r="3212" spans="1:1">
      <c r="A3212" t="s">
        <v>8</v>
      </c>
    </row>
    <row r="3213" spans="1:1">
      <c r="A3213" t="s">
        <v>9</v>
      </c>
    </row>
    <row r="3214" spans="1:1">
      <c r="A3214" t="s">
        <v>10</v>
      </c>
    </row>
    <row r="3215" spans="1:1">
      <c r="A3215" t="s">
        <v>11</v>
      </c>
    </row>
    <row r="3216" spans="1:1">
      <c r="A3216" t="s">
        <v>0</v>
      </c>
    </row>
    <row r="3217" spans="1:10">
      <c r="A3217" t="s">
        <v>0</v>
      </c>
    </row>
    <row r="3218" spans="1:10">
      <c r="A3218" t="s">
        <v>38</v>
      </c>
      <c r="B3218" t="s">
        <v>17</v>
      </c>
      <c r="C3218" t="s">
        <v>20</v>
      </c>
      <c r="D3218" t="s">
        <v>37</v>
      </c>
      <c r="E3218" t="s">
        <v>36</v>
      </c>
      <c r="F3218" t="s">
        <v>57</v>
      </c>
    </row>
    <row r="3219" spans="1:10">
      <c r="A3219">
        <v>1</v>
      </c>
      <c r="B3219">
        <v>-91.947999999999993</v>
      </c>
      <c r="C3219">
        <v>4142</v>
      </c>
      <c r="D3219">
        <v>800000</v>
      </c>
      <c r="E3219">
        <v>451</v>
      </c>
      <c r="F3219" s="3">
        <v>456.62273608104073</v>
      </c>
      <c r="J3219" t="s">
        <v>290</v>
      </c>
    </row>
    <row r="3220" spans="1:10">
      <c r="A3220">
        <v>2</v>
      </c>
      <c r="B3220">
        <v>-91.838999999999999</v>
      </c>
      <c r="C3220">
        <v>4142</v>
      </c>
      <c r="D3220">
        <v>800000</v>
      </c>
      <c r="E3220">
        <v>467</v>
      </c>
      <c r="F3220" s="3">
        <v>465.02667547807715</v>
      </c>
    </row>
    <row r="3221" spans="1:10">
      <c r="A3221">
        <v>3</v>
      </c>
      <c r="B3221">
        <v>-91.724000000000004</v>
      </c>
      <c r="C3221">
        <v>4142</v>
      </c>
      <c r="D3221">
        <v>800000</v>
      </c>
      <c r="E3221">
        <v>456</v>
      </c>
      <c r="F3221" s="3">
        <v>474.94416900931401</v>
      </c>
    </row>
    <row r="3222" spans="1:10">
      <c r="A3222">
        <v>4</v>
      </c>
      <c r="B3222">
        <v>-91.611999999999995</v>
      </c>
      <c r="C3222">
        <v>4142</v>
      </c>
      <c r="D3222">
        <v>800000</v>
      </c>
      <c r="E3222">
        <v>495</v>
      </c>
      <c r="F3222" s="3">
        <v>485.76560789816881</v>
      </c>
    </row>
    <row r="3223" spans="1:10">
      <c r="A3223">
        <v>5</v>
      </c>
      <c r="B3223">
        <v>-91.5</v>
      </c>
      <c r="C3223">
        <v>4142</v>
      </c>
      <c r="D3223">
        <v>800000</v>
      </c>
      <c r="E3223">
        <v>507</v>
      </c>
      <c r="F3223" s="3">
        <v>497.81867279071292</v>
      </c>
    </row>
    <row r="3224" spans="1:10">
      <c r="A3224">
        <v>6</v>
      </c>
      <c r="B3224">
        <v>-91.394000000000005</v>
      </c>
      <c r="C3224">
        <v>4142</v>
      </c>
      <c r="D3224">
        <v>800000</v>
      </c>
      <c r="E3224">
        <v>565</v>
      </c>
      <c r="F3224" s="3">
        <v>510.38178476073875</v>
      </c>
    </row>
    <row r="3225" spans="1:10">
      <c r="A3225">
        <v>7</v>
      </c>
      <c r="B3225">
        <v>-91.281000000000006</v>
      </c>
      <c r="C3225">
        <v>4142</v>
      </c>
      <c r="D3225">
        <v>800000</v>
      </c>
      <c r="E3225">
        <v>488</v>
      </c>
      <c r="F3225" s="3">
        <v>524.95828471760399</v>
      </c>
    </row>
    <row r="3226" spans="1:10">
      <c r="A3226">
        <v>8</v>
      </c>
      <c r="B3226">
        <v>-91.165000000000006</v>
      </c>
      <c r="C3226">
        <v>4142</v>
      </c>
      <c r="D3226">
        <v>800000</v>
      </c>
      <c r="E3226">
        <v>530</v>
      </c>
      <c r="F3226" s="3">
        <v>541.03277946649428</v>
      </c>
    </row>
    <row r="3227" spans="1:10">
      <c r="A3227">
        <v>9</v>
      </c>
      <c r="B3227">
        <v>-91.049000000000007</v>
      </c>
      <c r="C3227">
        <v>4142</v>
      </c>
      <c r="D3227">
        <v>800000</v>
      </c>
      <c r="E3227">
        <v>586</v>
      </c>
      <c r="F3227" s="3">
        <v>557.94988366422979</v>
      </c>
    </row>
    <row r="3228" spans="1:10">
      <c r="A3228">
        <v>10</v>
      </c>
      <c r="B3228">
        <v>-90.933999999999997</v>
      </c>
      <c r="C3228">
        <v>4142</v>
      </c>
      <c r="D3228">
        <v>800000</v>
      </c>
      <c r="E3228">
        <v>558</v>
      </c>
      <c r="F3228" s="3">
        <v>575.15505691934095</v>
      </c>
    </row>
    <row r="3229" spans="1:10">
      <c r="A3229">
        <v>11</v>
      </c>
      <c r="B3229">
        <v>-90.823999999999998</v>
      </c>
      <c r="C3229">
        <v>4142</v>
      </c>
      <c r="D3229">
        <v>800000</v>
      </c>
      <c r="E3229">
        <v>612</v>
      </c>
      <c r="F3229" s="3">
        <v>591.55893149675603</v>
      </c>
    </row>
    <row r="3230" spans="1:10">
      <c r="A3230">
        <v>12</v>
      </c>
      <c r="B3230">
        <v>-90.709000000000003</v>
      </c>
      <c r="C3230">
        <v>4142</v>
      </c>
      <c r="D3230">
        <v>800000</v>
      </c>
      <c r="E3230">
        <v>566</v>
      </c>
      <c r="F3230" s="3">
        <v>608.10603321351357</v>
      </c>
    </row>
    <row r="3231" spans="1:10">
      <c r="A3231">
        <v>13</v>
      </c>
      <c r="B3231">
        <v>-90.594999999999999</v>
      </c>
      <c r="C3231">
        <v>4142</v>
      </c>
      <c r="D3231">
        <v>800000</v>
      </c>
      <c r="E3231">
        <v>634</v>
      </c>
      <c r="F3231" s="3">
        <v>623.32070878400543</v>
      </c>
    </row>
    <row r="3232" spans="1:10">
      <c r="A3232">
        <v>14</v>
      </c>
      <c r="B3232">
        <v>-90.486999999999995</v>
      </c>
      <c r="C3232">
        <v>4142</v>
      </c>
      <c r="D3232">
        <v>800000</v>
      </c>
      <c r="E3232">
        <v>643</v>
      </c>
      <c r="F3232" s="3">
        <v>636.12738966242148</v>
      </c>
    </row>
    <row r="3233" spans="1:6">
      <c r="A3233">
        <v>15</v>
      </c>
      <c r="B3233">
        <v>-90.372</v>
      </c>
      <c r="C3233">
        <v>4142</v>
      </c>
      <c r="D3233">
        <v>800000</v>
      </c>
      <c r="E3233">
        <v>637</v>
      </c>
      <c r="F3233" s="3">
        <v>647.55801266598792</v>
      </c>
    </row>
    <row r="3234" spans="1:6">
      <c r="A3234">
        <v>16</v>
      </c>
      <c r="B3234">
        <v>-90.256</v>
      </c>
      <c r="C3234">
        <v>4142</v>
      </c>
      <c r="D3234">
        <v>800000</v>
      </c>
      <c r="E3234">
        <v>646</v>
      </c>
      <c r="F3234" s="3">
        <v>656.38785797599417</v>
      </c>
    </row>
    <row r="3235" spans="1:6">
      <c r="A3235">
        <v>17</v>
      </c>
      <c r="B3235">
        <v>-90.14</v>
      </c>
      <c r="C3235">
        <v>4142</v>
      </c>
      <c r="D3235">
        <v>800000</v>
      </c>
      <c r="E3235">
        <v>688</v>
      </c>
      <c r="F3235" s="3">
        <v>662.26102720432323</v>
      </c>
    </row>
    <row r="3236" spans="1:6">
      <c r="A3236">
        <v>18</v>
      </c>
      <c r="B3236">
        <v>-90.025000000000006</v>
      </c>
      <c r="C3236">
        <v>4142</v>
      </c>
      <c r="D3236">
        <v>800000</v>
      </c>
      <c r="E3236">
        <v>689</v>
      </c>
      <c r="F3236" s="3">
        <v>665.11015336991375</v>
      </c>
    </row>
    <row r="3237" spans="1:6">
      <c r="A3237">
        <v>19</v>
      </c>
      <c r="B3237">
        <v>-89.918999999999997</v>
      </c>
      <c r="C3237">
        <v>4142</v>
      </c>
      <c r="D3237">
        <v>800000</v>
      </c>
      <c r="E3237">
        <v>665</v>
      </c>
      <c r="F3237" s="3">
        <v>665.22921604348664</v>
      </c>
    </row>
    <row r="3238" spans="1:6">
      <c r="A3238">
        <v>20</v>
      </c>
      <c r="B3238">
        <v>-89.805999999999997</v>
      </c>
      <c r="C3238">
        <v>4142</v>
      </c>
      <c r="D3238">
        <v>800000</v>
      </c>
      <c r="E3238">
        <v>679</v>
      </c>
      <c r="F3238" s="3">
        <v>662.98439587341466</v>
      </c>
    </row>
    <row r="3239" spans="1:6">
      <c r="A3239">
        <v>21</v>
      </c>
      <c r="B3239">
        <v>-89.691000000000003</v>
      </c>
      <c r="C3239">
        <v>4142</v>
      </c>
      <c r="D3239">
        <v>800000</v>
      </c>
      <c r="E3239">
        <v>627</v>
      </c>
      <c r="F3239" s="3">
        <v>658.61608991670062</v>
      </c>
    </row>
    <row r="3240" spans="1:6">
      <c r="A3240">
        <v>22</v>
      </c>
      <c r="B3240">
        <v>-89.576999999999998</v>
      </c>
      <c r="C3240">
        <v>4142</v>
      </c>
      <c r="D3240">
        <v>800000</v>
      </c>
      <c r="E3240">
        <v>653</v>
      </c>
      <c r="F3240" s="3">
        <v>652.74469634492971</v>
      </c>
    </row>
    <row r="3241" spans="1:6">
      <c r="A3241">
        <v>23</v>
      </c>
      <c r="B3241">
        <v>-89.457999999999998</v>
      </c>
      <c r="C3241">
        <v>4142</v>
      </c>
      <c r="D3241">
        <v>800000</v>
      </c>
      <c r="E3241">
        <v>659</v>
      </c>
      <c r="F3241" s="3">
        <v>645.60771079290043</v>
      </c>
    </row>
    <row r="3242" spans="1:6">
      <c r="A3242">
        <v>24</v>
      </c>
      <c r="B3242">
        <v>-89.341999999999999</v>
      </c>
      <c r="C3242">
        <v>4142</v>
      </c>
      <c r="D3242">
        <v>800000</v>
      </c>
      <c r="E3242">
        <v>598</v>
      </c>
      <c r="F3242" s="3">
        <v>638.27516921385495</v>
      </c>
    </row>
    <row r="3243" spans="1:6">
      <c r="A3243">
        <v>25</v>
      </c>
      <c r="B3243">
        <v>-89.234999999999999</v>
      </c>
      <c r="C3243">
        <v>4142</v>
      </c>
      <c r="D3243">
        <v>800000</v>
      </c>
      <c r="E3243">
        <v>636</v>
      </c>
      <c r="F3243" s="3">
        <v>631.66589294779135</v>
      </c>
    </row>
    <row r="3244" spans="1:6">
      <c r="A3244">
        <v>26</v>
      </c>
      <c r="B3244">
        <v>-89.13</v>
      </c>
      <c r="C3244">
        <v>4142</v>
      </c>
      <c r="D3244">
        <v>800000</v>
      </c>
      <c r="E3244">
        <v>632</v>
      </c>
      <c r="F3244" s="3">
        <v>625.6891640501027</v>
      </c>
    </row>
    <row r="3245" spans="1:6">
      <c r="A3245">
        <v>27</v>
      </c>
      <c r="B3245">
        <v>-89.016000000000005</v>
      </c>
      <c r="C3245">
        <v>4142</v>
      </c>
      <c r="D3245">
        <v>800000</v>
      </c>
      <c r="E3245">
        <v>617</v>
      </c>
      <c r="F3245" s="3">
        <v>620.08456304164054</v>
      </c>
    </row>
    <row r="3246" spans="1:6">
      <c r="A3246">
        <v>28</v>
      </c>
      <c r="B3246">
        <v>-88.896000000000001</v>
      </c>
      <c r="C3246">
        <v>4142</v>
      </c>
      <c r="D3246">
        <v>800000</v>
      </c>
      <c r="E3246">
        <v>626</v>
      </c>
      <c r="F3246" s="3">
        <v>615.42738944173311</v>
      </c>
    </row>
    <row r="3247" spans="1:6">
      <c r="A3247">
        <v>29</v>
      </c>
      <c r="B3247">
        <v>-88.790999999999997</v>
      </c>
      <c r="C3247">
        <v>4142</v>
      </c>
      <c r="D3247">
        <v>800000</v>
      </c>
      <c r="E3247">
        <v>642</v>
      </c>
      <c r="F3247" s="3">
        <v>612.5092720493052</v>
      </c>
    </row>
    <row r="3248" spans="1:6">
      <c r="A3248">
        <v>30</v>
      </c>
      <c r="B3248">
        <v>-88.671999999999997</v>
      </c>
      <c r="C3248">
        <v>4142</v>
      </c>
      <c r="D3248">
        <v>800000</v>
      </c>
      <c r="E3248">
        <v>629</v>
      </c>
      <c r="F3248" s="3">
        <v>610.53419166451908</v>
      </c>
    </row>
    <row r="3249" spans="1:6">
      <c r="A3249">
        <v>31</v>
      </c>
      <c r="B3249">
        <v>-88.56</v>
      </c>
      <c r="C3249">
        <v>4142</v>
      </c>
      <c r="D3249">
        <v>800000</v>
      </c>
      <c r="E3249">
        <v>580</v>
      </c>
      <c r="F3249" s="3">
        <v>609.9171058361776</v>
      </c>
    </row>
    <row r="3250" spans="1:6">
      <c r="A3250">
        <v>32</v>
      </c>
      <c r="B3250">
        <v>-88.451999999999998</v>
      </c>
      <c r="C3250">
        <v>4142</v>
      </c>
      <c r="D3250">
        <v>800000</v>
      </c>
      <c r="E3250">
        <v>605</v>
      </c>
      <c r="F3250" s="3">
        <v>610.36541623056132</v>
      </c>
    </row>
    <row r="3251" spans="1:6">
      <c r="A3251" t="s">
        <v>0</v>
      </c>
    </row>
    <row r="3252" spans="1:6">
      <c r="A3252" t="s">
        <v>0</v>
      </c>
    </row>
    <row r="3253" spans="1:6">
      <c r="A3253" t="s">
        <v>0</v>
      </c>
    </row>
    <row r="3254" spans="1:6">
      <c r="A3254" t="s">
        <v>0</v>
      </c>
    </row>
    <row r="3255" spans="1:6">
      <c r="A3255" t="s">
        <v>280</v>
      </c>
    </row>
    <row r="3256" spans="1:6">
      <c r="A3256" t="s">
        <v>226</v>
      </c>
    </row>
    <row r="3257" spans="1:6">
      <c r="A3257" t="s">
        <v>3</v>
      </c>
    </row>
    <row r="3258" spans="1:6">
      <c r="A3258" t="s">
        <v>4</v>
      </c>
    </row>
    <row r="3259" spans="1:6">
      <c r="A3259" t="s">
        <v>5</v>
      </c>
    </row>
    <row r="3260" spans="1:6">
      <c r="A3260" t="s">
        <v>86</v>
      </c>
    </row>
    <row r="3261" spans="1:6">
      <c r="A3261" t="s">
        <v>7</v>
      </c>
    </row>
    <row r="3262" spans="1:6">
      <c r="A3262" t="s">
        <v>8</v>
      </c>
    </row>
    <row r="3263" spans="1:6">
      <c r="A3263" t="s">
        <v>9</v>
      </c>
    </row>
    <row r="3264" spans="1:6">
      <c r="A3264" t="s">
        <v>10</v>
      </c>
    </row>
    <row r="3265" spans="1:10">
      <c r="A3265" t="s">
        <v>11</v>
      </c>
    </row>
    <row r="3266" spans="1:10">
      <c r="A3266" t="s">
        <v>0</v>
      </c>
    </row>
    <row r="3267" spans="1:10">
      <c r="A3267" t="s">
        <v>0</v>
      </c>
    </row>
    <row r="3268" spans="1:10">
      <c r="A3268" t="s">
        <v>38</v>
      </c>
      <c r="B3268" t="s">
        <v>17</v>
      </c>
      <c r="C3268" t="s">
        <v>20</v>
      </c>
      <c r="D3268" t="s">
        <v>37</v>
      </c>
      <c r="E3268" t="s">
        <v>36</v>
      </c>
      <c r="F3268" t="s">
        <v>57</v>
      </c>
    </row>
    <row r="3269" spans="1:10">
      <c r="A3269">
        <v>1</v>
      </c>
      <c r="B3269">
        <v>-91.947999999999993</v>
      </c>
      <c r="C3269">
        <v>5176</v>
      </c>
      <c r="D3269">
        <v>1000000</v>
      </c>
      <c r="E3269">
        <v>529</v>
      </c>
      <c r="F3269" s="3"/>
      <c r="J3269" t="s">
        <v>291</v>
      </c>
    </row>
    <row r="3270" spans="1:10">
      <c r="A3270">
        <v>2</v>
      </c>
      <c r="B3270">
        <v>-91.838999999999999</v>
      </c>
      <c r="C3270">
        <v>5176</v>
      </c>
      <c r="D3270">
        <v>1000000</v>
      </c>
      <c r="E3270">
        <v>541</v>
      </c>
      <c r="F3270" s="3"/>
    </row>
    <row r="3271" spans="1:10">
      <c r="A3271">
        <v>3</v>
      </c>
      <c r="B3271">
        <v>-91.724000000000004</v>
      </c>
      <c r="C3271">
        <v>5176</v>
      </c>
      <c r="D3271">
        <v>1000000</v>
      </c>
      <c r="E3271">
        <v>563</v>
      </c>
      <c r="F3271" s="3"/>
    </row>
    <row r="3272" spans="1:10">
      <c r="A3272">
        <v>4</v>
      </c>
      <c r="B3272">
        <v>-91.611999999999995</v>
      </c>
      <c r="C3272">
        <v>5176</v>
      </c>
      <c r="D3272">
        <v>1000000</v>
      </c>
      <c r="E3272">
        <v>531</v>
      </c>
      <c r="F3272" s="3"/>
    </row>
    <row r="3273" spans="1:10">
      <c r="A3273">
        <v>5</v>
      </c>
      <c r="B3273">
        <v>-91.5</v>
      </c>
      <c r="C3273">
        <v>5176</v>
      </c>
      <c r="D3273">
        <v>1000000</v>
      </c>
      <c r="E3273">
        <v>631</v>
      </c>
      <c r="F3273" s="3">
        <v>659.14948059452922</v>
      </c>
    </row>
    <row r="3274" spans="1:10">
      <c r="A3274">
        <v>6</v>
      </c>
      <c r="B3274">
        <v>-91.394000000000005</v>
      </c>
      <c r="C3274">
        <v>5176</v>
      </c>
      <c r="D3274">
        <v>1000000</v>
      </c>
      <c r="E3274">
        <v>674</v>
      </c>
      <c r="F3274" s="3">
        <v>664.41680016917132</v>
      </c>
    </row>
    <row r="3275" spans="1:10">
      <c r="A3275">
        <v>7</v>
      </c>
      <c r="B3275">
        <v>-91.281000000000006</v>
      </c>
      <c r="C3275">
        <v>5176</v>
      </c>
      <c r="D3275">
        <v>1000000</v>
      </c>
      <c r="E3275">
        <v>733</v>
      </c>
      <c r="F3275" s="3">
        <v>670.45152866823514</v>
      </c>
    </row>
    <row r="3276" spans="1:10">
      <c r="A3276">
        <v>8</v>
      </c>
      <c r="B3276">
        <v>-91.165000000000006</v>
      </c>
      <c r="C3276">
        <v>5176</v>
      </c>
      <c r="D3276">
        <v>1000000</v>
      </c>
      <c r="E3276">
        <v>698</v>
      </c>
      <c r="F3276" s="3">
        <v>677.67448176316907</v>
      </c>
    </row>
    <row r="3277" spans="1:10">
      <c r="A3277">
        <v>9</v>
      </c>
      <c r="B3277">
        <v>-91.049000000000007</v>
      </c>
      <c r="C3277">
        <v>5176</v>
      </c>
      <c r="D3277">
        <v>1000000</v>
      </c>
      <c r="E3277">
        <v>634</v>
      </c>
      <c r="F3277" s="3">
        <v>687.03240704143889</v>
      </c>
    </row>
    <row r="3278" spans="1:10">
      <c r="A3278">
        <v>10</v>
      </c>
      <c r="B3278">
        <v>-90.933999999999997</v>
      </c>
      <c r="C3278">
        <v>5176</v>
      </c>
      <c r="D3278">
        <v>1000000</v>
      </c>
      <c r="E3278">
        <v>691</v>
      </c>
      <c r="F3278" s="3">
        <v>700.07612305402733</v>
      </c>
    </row>
    <row r="3279" spans="1:10">
      <c r="A3279">
        <v>11</v>
      </c>
      <c r="B3279">
        <v>-90.823999999999998</v>
      </c>
      <c r="C3279">
        <v>5176</v>
      </c>
      <c r="D3279">
        <v>1000000</v>
      </c>
      <c r="E3279">
        <v>721</v>
      </c>
      <c r="F3279" s="3">
        <v>717.88650506907982</v>
      </c>
    </row>
    <row r="3280" spans="1:10">
      <c r="A3280">
        <v>12</v>
      </c>
      <c r="B3280">
        <v>-90.709000000000003</v>
      </c>
      <c r="C3280">
        <v>5176</v>
      </c>
      <c r="D3280">
        <v>1000000</v>
      </c>
      <c r="E3280">
        <v>728</v>
      </c>
      <c r="F3280" s="3">
        <v>743.58700798345956</v>
      </c>
    </row>
    <row r="3281" spans="1:6">
      <c r="A3281">
        <v>13</v>
      </c>
      <c r="B3281">
        <v>-90.594999999999999</v>
      </c>
      <c r="C3281">
        <v>5176</v>
      </c>
      <c r="D3281">
        <v>1000000</v>
      </c>
      <c r="E3281">
        <v>792</v>
      </c>
      <c r="F3281" s="3">
        <v>776.17354281431415</v>
      </c>
    </row>
    <row r="3282" spans="1:6">
      <c r="A3282">
        <v>14</v>
      </c>
      <c r="B3282">
        <v>-90.486999999999995</v>
      </c>
      <c r="C3282">
        <v>5176</v>
      </c>
      <c r="D3282">
        <v>1000000</v>
      </c>
      <c r="E3282">
        <v>803</v>
      </c>
      <c r="F3282" s="3">
        <v>811.18416431709056</v>
      </c>
    </row>
    <row r="3283" spans="1:6">
      <c r="A3283">
        <v>15</v>
      </c>
      <c r="B3283">
        <v>-90.372</v>
      </c>
      <c r="C3283">
        <v>5176</v>
      </c>
      <c r="D3283">
        <v>1000000</v>
      </c>
      <c r="E3283">
        <v>844</v>
      </c>
      <c r="F3283" s="3">
        <v>847.57325377571397</v>
      </c>
    </row>
    <row r="3284" spans="1:6">
      <c r="A3284">
        <v>16</v>
      </c>
      <c r="B3284">
        <v>-90.256</v>
      </c>
      <c r="C3284">
        <v>5176</v>
      </c>
      <c r="D3284">
        <v>1000000</v>
      </c>
      <c r="E3284">
        <v>888</v>
      </c>
      <c r="F3284" s="3">
        <v>876.14990004673837</v>
      </c>
    </row>
    <row r="3285" spans="1:6">
      <c r="A3285">
        <v>17</v>
      </c>
      <c r="B3285">
        <v>-90.14</v>
      </c>
      <c r="C3285">
        <v>5176</v>
      </c>
      <c r="D3285">
        <v>1000000</v>
      </c>
      <c r="E3285">
        <v>935</v>
      </c>
      <c r="F3285" s="3">
        <v>890.19363593050298</v>
      </c>
    </row>
    <row r="3286" spans="1:6">
      <c r="A3286">
        <v>18</v>
      </c>
      <c r="B3286">
        <v>-90.025000000000006</v>
      </c>
      <c r="C3286">
        <v>5176</v>
      </c>
      <c r="D3286">
        <v>1000000</v>
      </c>
      <c r="E3286">
        <v>843</v>
      </c>
      <c r="F3286" s="3">
        <v>887.26423397744918</v>
      </c>
    </row>
    <row r="3287" spans="1:6">
      <c r="A3287">
        <v>19</v>
      </c>
      <c r="B3287">
        <v>-89.918999999999997</v>
      </c>
      <c r="C3287">
        <v>5176</v>
      </c>
      <c r="D3287">
        <v>1000000</v>
      </c>
      <c r="E3287">
        <v>897</v>
      </c>
      <c r="F3287" s="3">
        <v>871.74146045089583</v>
      </c>
    </row>
    <row r="3288" spans="1:6">
      <c r="A3288">
        <v>20</v>
      </c>
      <c r="B3288">
        <v>-89.805999999999997</v>
      </c>
      <c r="C3288">
        <v>5176</v>
      </c>
      <c r="D3288">
        <v>1000000</v>
      </c>
      <c r="E3288">
        <v>791</v>
      </c>
      <c r="F3288" s="3">
        <v>847.18496615311653</v>
      </c>
    </row>
    <row r="3289" spans="1:6">
      <c r="A3289">
        <v>21</v>
      </c>
      <c r="B3289">
        <v>-89.691000000000003</v>
      </c>
      <c r="C3289">
        <v>5176</v>
      </c>
      <c r="D3289">
        <v>1000000</v>
      </c>
      <c r="E3289">
        <v>819</v>
      </c>
      <c r="F3289" s="3">
        <v>820.68335137469148</v>
      </c>
    </row>
    <row r="3290" spans="1:6">
      <c r="A3290">
        <v>22</v>
      </c>
      <c r="B3290">
        <v>-89.576999999999998</v>
      </c>
      <c r="C3290">
        <v>5176</v>
      </c>
      <c r="D3290">
        <v>1000000</v>
      </c>
      <c r="E3290">
        <v>854</v>
      </c>
      <c r="F3290" s="3">
        <v>798.59059006420796</v>
      </c>
    </row>
    <row r="3291" spans="1:6">
      <c r="A3291">
        <v>23</v>
      </c>
      <c r="B3291">
        <v>-89.457999999999998</v>
      </c>
      <c r="C3291">
        <v>5176</v>
      </c>
      <c r="D3291">
        <v>1000000</v>
      </c>
      <c r="E3291">
        <v>803</v>
      </c>
      <c r="F3291" s="3">
        <v>783.01540581396512</v>
      </c>
    </row>
    <row r="3292" spans="1:6">
      <c r="A3292">
        <v>24</v>
      </c>
      <c r="B3292">
        <v>-89.341999999999999</v>
      </c>
      <c r="C3292">
        <v>5176</v>
      </c>
      <c r="D3292">
        <v>1000000</v>
      </c>
      <c r="E3292">
        <v>772</v>
      </c>
      <c r="F3292" s="3">
        <v>775.29244262487589</v>
      </c>
    </row>
    <row r="3293" spans="1:6">
      <c r="A3293">
        <v>25</v>
      </c>
      <c r="B3293">
        <v>-89.234999999999999</v>
      </c>
      <c r="C3293">
        <v>5176</v>
      </c>
      <c r="D3293">
        <v>1000000</v>
      </c>
      <c r="E3293">
        <v>770</v>
      </c>
      <c r="F3293" s="3">
        <v>773.32166956476476</v>
      </c>
    </row>
    <row r="3294" spans="1:6">
      <c r="A3294">
        <v>26</v>
      </c>
      <c r="B3294">
        <v>-89.13</v>
      </c>
      <c r="C3294">
        <v>5176</v>
      </c>
      <c r="D3294">
        <v>1000000</v>
      </c>
      <c r="E3294">
        <v>788</v>
      </c>
      <c r="F3294" s="3">
        <v>774.60978680850042</v>
      </c>
    </row>
    <row r="3295" spans="1:6">
      <c r="A3295">
        <v>27</v>
      </c>
      <c r="B3295">
        <v>-89.016000000000005</v>
      </c>
      <c r="C3295">
        <v>5176</v>
      </c>
      <c r="D3295">
        <v>1000000</v>
      </c>
      <c r="E3295">
        <v>769</v>
      </c>
      <c r="F3295" s="3">
        <v>778.12159889690031</v>
      </c>
    </row>
    <row r="3296" spans="1:6">
      <c r="A3296">
        <v>28</v>
      </c>
      <c r="B3296">
        <v>-88.896000000000001</v>
      </c>
      <c r="C3296">
        <v>5176</v>
      </c>
      <c r="D3296">
        <v>1000000</v>
      </c>
      <c r="E3296">
        <v>788</v>
      </c>
      <c r="F3296" s="3">
        <v>783.01485227978469</v>
      </c>
    </row>
    <row r="3297" spans="1:6">
      <c r="A3297">
        <v>29</v>
      </c>
      <c r="B3297">
        <v>-88.790999999999997</v>
      </c>
      <c r="C3297">
        <v>5176</v>
      </c>
      <c r="D3297">
        <v>1000000</v>
      </c>
      <c r="E3297">
        <v>785</v>
      </c>
      <c r="F3297" s="3">
        <v>787.7402875212448</v>
      </c>
    </row>
    <row r="3298" spans="1:6">
      <c r="A3298">
        <v>30</v>
      </c>
      <c r="B3298">
        <v>-88.671999999999997</v>
      </c>
      <c r="C3298">
        <v>5176</v>
      </c>
      <c r="D3298">
        <v>1000000</v>
      </c>
      <c r="E3298">
        <v>765</v>
      </c>
      <c r="F3298" s="3">
        <v>793.288996359218</v>
      </c>
    </row>
    <row r="3299" spans="1:6">
      <c r="A3299">
        <v>31</v>
      </c>
      <c r="B3299">
        <v>-88.56</v>
      </c>
      <c r="C3299">
        <v>5176</v>
      </c>
      <c r="D3299">
        <v>1000000</v>
      </c>
      <c r="E3299">
        <v>753</v>
      </c>
      <c r="F3299" s="3">
        <v>798.57775242685148</v>
      </c>
    </row>
    <row r="3300" spans="1:6">
      <c r="A3300">
        <v>32</v>
      </c>
      <c r="B3300">
        <v>-88.451999999999998</v>
      </c>
      <c r="C3300">
        <v>5176</v>
      </c>
      <c r="D3300">
        <v>1000000</v>
      </c>
      <c r="E3300">
        <v>863</v>
      </c>
      <c r="F3300" s="3">
        <v>803.69646144293267</v>
      </c>
    </row>
    <row r="3301" spans="1:6">
      <c r="A3301" t="s">
        <v>0</v>
      </c>
    </row>
    <row r="3302" spans="1:6">
      <c r="A3302" t="s">
        <v>0</v>
      </c>
    </row>
    <row r="3303" spans="1:6">
      <c r="A3303" t="s">
        <v>0</v>
      </c>
    </row>
    <row r="3304" spans="1:6">
      <c r="A3304" t="s">
        <v>0</v>
      </c>
    </row>
    <row r="3305" spans="1:6">
      <c r="A3305" t="s">
        <v>281</v>
      </c>
    </row>
    <row r="3306" spans="1:6">
      <c r="A3306" t="s">
        <v>226</v>
      </c>
    </row>
    <row r="3307" spans="1:6">
      <c r="A3307" t="s">
        <v>3</v>
      </c>
    </row>
    <row r="3308" spans="1:6">
      <c r="A3308" t="s">
        <v>4</v>
      </c>
    </row>
    <row r="3309" spans="1:6">
      <c r="A3309" t="s">
        <v>273</v>
      </c>
    </row>
    <row r="3310" spans="1:6">
      <c r="A3310" t="s">
        <v>88</v>
      </c>
    </row>
    <row r="3311" spans="1:6">
      <c r="A3311" t="s">
        <v>7</v>
      </c>
    </row>
    <row r="3312" spans="1:6">
      <c r="A3312" t="s">
        <v>8</v>
      </c>
    </row>
    <row r="3313" spans="1:10">
      <c r="A3313" t="s">
        <v>9</v>
      </c>
    </row>
    <row r="3314" spans="1:10">
      <c r="A3314" t="s">
        <v>10</v>
      </c>
    </row>
    <row r="3315" spans="1:10">
      <c r="A3315" t="s">
        <v>11</v>
      </c>
    </row>
    <row r="3316" spans="1:10">
      <c r="A3316" t="s">
        <v>0</v>
      </c>
    </row>
    <row r="3317" spans="1:10">
      <c r="A3317" t="s">
        <v>0</v>
      </c>
    </row>
    <row r="3318" spans="1:10">
      <c r="A3318" t="s">
        <v>38</v>
      </c>
      <c r="B3318" t="s">
        <v>17</v>
      </c>
      <c r="C3318" t="s">
        <v>20</v>
      </c>
      <c r="D3318" t="s">
        <v>37</v>
      </c>
      <c r="E3318" t="s">
        <v>36</v>
      </c>
      <c r="F3318" t="s">
        <v>57</v>
      </c>
    </row>
    <row r="3319" spans="1:10">
      <c r="A3319">
        <v>1</v>
      </c>
      <c r="B3319">
        <v>-91.947999999999993</v>
      </c>
      <c r="C3319">
        <v>5153</v>
      </c>
      <c r="D3319">
        <v>1000000</v>
      </c>
      <c r="E3319">
        <v>559</v>
      </c>
      <c r="F3319" s="3"/>
      <c r="J3319" t="s">
        <v>292</v>
      </c>
    </row>
    <row r="3320" spans="1:10">
      <c r="A3320">
        <v>2</v>
      </c>
      <c r="B3320">
        <v>-91.838999999999999</v>
      </c>
      <c r="C3320">
        <v>5153</v>
      </c>
      <c r="D3320">
        <v>1000000</v>
      </c>
      <c r="E3320">
        <v>543</v>
      </c>
      <c r="F3320" s="3"/>
    </row>
    <row r="3321" spans="1:10">
      <c r="A3321">
        <v>3</v>
      </c>
      <c r="B3321">
        <v>-91.724000000000004</v>
      </c>
      <c r="C3321">
        <v>5153</v>
      </c>
      <c r="D3321">
        <v>1000000</v>
      </c>
      <c r="E3321">
        <v>553</v>
      </c>
      <c r="F3321" s="3"/>
    </row>
    <row r="3322" spans="1:10">
      <c r="A3322">
        <v>4</v>
      </c>
      <c r="B3322">
        <v>-91.611999999999995</v>
      </c>
      <c r="C3322">
        <v>5153</v>
      </c>
      <c r="D3322">
        <v>1000000</v>
      </c>
      <c r="E3322">
        <v>588</v>
      </c>
      <c r="F3322" s="3"/>
    </row>
    <row r="3323" spans="1:10">
      <c r="A3323">
        <v>5</v>
      </c>
      <c r="B3323">
        <v>-91.5</v>
      </c>
      <c r="C3323">
        <v>5153</v>
      </c>
      <c r="D3323">
        <v>1000000</v>
      </c>
      <c r="E3323">
        <v>597</v>
      </c>
      <c r="F3323" s="3">
        <v>613.01650553639922</v>
      </c>
    </row>
    <row r="3324" spans="1:10">
      <c r="A3324">
        <v>6</v>
      </c>
      <c r="B3324">
        <v>-91.394000000000005</v>
      </c>
      <c r="C3324">
        <v>5153</v>
      </c>
      <c r="D3324">
        <v>1000000</v>
      </c>
      <c r="E3324">
        <v>641</v>
      </c>
      <c r="F3324" s="3">
        <v>630.31112926392836</v>
      </c>
    </row>
    <row r="3325" spans="1:10">
      <c r="A3325">
        <v>7</v>
      </c>
      <c r="B3325">
        <v>-91.281000000000006</v>
      </c>
      <c r="C3325">
        <v>5153</v>
      </c>
      <c r="D3325">
        <v>1000000</v>
      </c>
      <c r="E3325">
        <v>652</v>
      </c>
      <c r="F3325" s="3">
        <v>650.05754423887424</v>
      </c>
    </row>
    <row r="3326" spans="1:10">
      <c r="A3326">
        <v>8</v>
      </c>
      <c r="B3326">
        <v>-91.165000000000006</v>
      </c>
      <c r="C3326">
        <v>5153</v>
      </c>
      <c r="D3326">
        <v>1000000</v>
      </c>
      <c r="E3326">
        <v>700</v>
      </c>
      <c r="F3326" s="3">
        <v>671.46823030639098</v>
      </c>
    </row>
    <row r="3327" spans="1:10">
      <c r="A3327">
        <v>9</v>
      </c>
      <c r="B3327">
        <v>-91.049000000000007</v>
      </c>
      <c r="C3327">
        <v>5153</v>
      </c>
      <c r="D3327">
        <v>1000000</v>
      </c>
      <c r="E3327">
        <v>692</v>
      </c>
      <c r="F3327" s="3">
        <v>693.61956003005776</v>
      </c>
    </row>
    <row r="3328" spans="1:10">
      <c r="A3328">
        <v>10</v>
      </c>
      <c r="B3328">
        <v>-90.933999999999997</v>
      </c>
      <c r="C3328">
        <v>5153</v>
      </c>
      <c r="D3328">
        <v>1000000</v>
      </c>
      <c r="E3328">
        <v>689</v>
      </c>
      <c r="F3328" s="3">
        <v>715.77100930429685</v>
      </c>
    </row>
    <row r="3329" spans="1:6">
      <c r="A3329">
        <v>11</v>
      </c>
      <c r="B3329">
        <v>-90.823999999999998</v>
      </c>
      <c r="C3329">
        <v>5153</v>
      </c>
      <c r="D3329">
        <v>1000000</v>
      </c>
      <c r="E3329">
        <v>714</v>
      </c>
      <c r="F3329" s="3">
        <v>736.54979251976727</v>
      </c>
    </row>
    <row r="3330" spans="1:6">
      <c r="A3330">
        <v>12</v>
      </c>
      <c r="B3330">
        <v>-90.709000000000003</v>
      </c>
      <c r="C3330">
        <v>5153</v>
      </c>
      <c r="D3330">
        <v>1000000</v>
      </c>
      <c r="E3330">
        <v>783</v>
      </c>
      <c r="F3330" s="3">
        <v>757.17529232901495</v>
      </c>
    </row>
    <row r="3331" spans="1:6">
      <c r="A3331">
        <v>13</v>
      </c>
      <c r="B3331">
        <v>-90.594999999999999</v>
      </c>
      <c r="C3331">
        <v>5153</v>
      </c>
      <c r="D3331">
        <v>1000000</v>
      </c>
      <c r="E3331">
        <v>848</v>
      </c>
      <c r="F3331" s="3">
        <v>775.83464520737346</v>
      </c>
    </row>
    <row r="3332" spans="1:6">
      <c r="A3332">
        <v>14</v>
      </c>
      <c r="B3332">
        <v>-90.486999999999995</v>
      </c>
      <c r="C3332">
        <v>5153</v>
      </c>
      <c r="D3332">
        <v>1000000</v>
      </c>
      <c r="E3332">
        <v>769</v>
      </c>
      <c r="F3332" s="3">
        <v>791.29724186552414</v>
      </c>
    </row>
    <row r="3333" spans="1:6">
      <c r="A3333">
        <v>15</v>
      </c>
      <c r="B3333">
        <v>-90.372</v>
      </c>
      <c r="C3333">
        <v>5153</v>
      </c>
      <c r="D3333">
        <v>1000000</v>
      </c>
      <c r="E3333">
        <v>760</v>
      </c>
      <c r="F3333" s="3">
        <v>804.88536760018326</v>
      </c>
    </row>
    <row r="3334" spans="1:6">
      <c r="A3334">
        <v>16</v>
      </c>
      <c r="B3334">
        <v>-90.256</v>
      </c>
      <c r="C3334">
        <v>5153</v>
      </c>
      <c r="D3334">
        <v>1000000</v>
      </c>
      <c r="E3334">
        <v>789</v>
      </c>
      <c r="F3334" s="3">
        <v>815.21503345695135</v>
      </c>
    </row>
    <row r="3335" spans="1:6">
      <c r="A3335">
        <v>17</v>
      </c>
      <c r="B3335">
        <v>-90.14</v>
      </c>
      <c r="C3335">
        <v>5153</v>
      </c>
      <c r="D3335">
        <v>1000000</v>
      </c>
      <c r="E3335">
        <v>838</v>
      </c>
      <c r="F3335" s="3">
        <v>821.9786064755267</v>
      </c>
    </row>
    <row r="3336" spans="1:6">
      <c r="A3336">
        <v>18</v>
      </c>
      <c r="B3336">
        <v>-90.025000000000006</v>
      </c>
      <c r="C3336">
        <v>5153</v>
      </c>
      <c r="D3336">
        <v>1000000</v>
      </c>
      <c r="E3336">
        <v>799</v>
      </c>
      <c r="F3336" s="3">
        <v>825.21570665764546</v>
      </c>
    </row>
    <row r="3337" spans="1:6">
      <c r="A3337">
        <v>19</v>
      </c>
      <c r="B3337">
        <v>-89.918999999999997</v>
      </c>
      <c r="C3337">
        <v>5153</v>
      </c>
      <c r="D3337">
        <v>1000000</v>
      </c>
      <c r="E3337">
        <v>885</v>
      </c>
      <c r="F3337" s="3">
        <v>825.36989100634571</v>
      </c>
    </row>
    <row r="3338" spans="1:6">
      <c r="A3338">
        <v>20</v>
      </c>
      <c r="B3338">
        <v>-89.805999999999997</v>
      </c>
      <c r="C3338">
        <v>5153</v>
      </c>
      <c r="D3338">
        <v>1000000</v>
      </c>
      <c r="E3338">
        <v>802</v>
      </c>
      <c r="F3338" s="3">
        <v>822.95258410268536</v>
      </c>
    </row>
    <row r="3339" spans="1:6">
      <c r="A3339">
        <v>21</v>
      </c>
      <c r="B3339">
        <v>-89.691000000000003</v>
      </c>
      <c r="C3339">
        <v>5153</v>
      </c>
      <c r="D3339">
        <v>1000000</v>
      </c>
      <c r="E3339">
        <v>823</v>
      </c>
      <c r="F3339" s="3">
        <v>818.32449238187064</v>
      </c>
    </row>
    <row r="3340" spans="1:6">
      <c r="A3340">
        <v>22</v>
      </c>
      <c r="B3340">
        <v>-89.576999999999998</v>
      </c>
      <c r="C3340">
        <v>5153</v>
      </c>
      <c r="D3340">
        <v>1000000</v>
      </c>
      <c r="E3340">
        <v>858</v>
      </c>
      <c r="F3340" s="3">
        <v>812.24070975578911</v>
      </c>
    </row>
    <row r="3341" spans="1:6">
      <c r="A3341">
        <v>23</v>
      </c>
      <c r="B3341">
        <v>-89.457999999999998</v>
      </c>
      <c r="C3341">
        <v>5153</v>
      </c>
      <c r="D3341">
        <v>1000000</v>
      </c>
      <c r="E3341">
        <v>798</v>
      </c>
      <c r="F3341" s="3">
        <v>805.04623437029466</v>
      </c>
    </row>
    <row r="3342" spans="1:6">
      <c r="A3342">
        <v>24</v>
      </c>
      <c r="B3342">
        <v>-89.341999999999999</v>
      </c>
      <c r="C3342">
        <v>5153</v>
      </c>
      <c r="D3342">
        <v>1000000</v>
      </c>
      <c r="E3342">
        <v>798</v>
      </c>
      <c r="F3342" s="3">
        <v>797.90449204652316</v>
      </c>
    </row>
    <row r="3343" spans="1:6">
      <c r="A3343">
        <v>25</v>
      </c>
      <c r="B3343">
        <v>-89.234999999999999</v>
      </c>
      <c r="C3343">
        <v>5153</v>
      </c>
      <c r="D3343">
        <v>1000000</v>
      </c>
      <c r="E3343">
        <v>806</v>
      </c>
      <c r="F3343" s="3">
        <v>791.73398258836835</v>
      </c>
    </row>
    <row r="3344" spans="1:6">
      <c r="A3344">
        <v>26</v>
      </c>
      <c r="B3344">
        <v>-89.13</v>
      </c>
      <c r="C3344">
        <v>5153</v>
      </c>
      <c r="D3344">
        <v>1000000</v>
      </c>
      <c r="E3344">
        <v>729</v>
      </c>
      <c r="F3344" s="3">
        <v>786.45245019510378</v>
      </c>
    </row>
    <row r="3345" spans="1:6">
      <c r="A3345">
        <v>27</v>
      </c>
      <c r="B3345">
        <v>-89.016000000000005</v>
      </c>
      <c r="C3345">
        <v>5153</v>
      </c>
      <c r="D3345">
        <v>1000000</v>
      </c>
      <c r="E3345">
        <v>794</v>
      </c>
      <c r="F3345" s="3">
        <v>781.8998634522959</v>
      </c>
    </row>
    <row r="3346" spans="1:6">
      <c r="A3346">
        <v>28</v>
      </c>
      <c r="B3346">
        <v>-88.896000000000001</v>
      </c>
      <c r="C3346">
        <v>5153</v>
      </c>
      <c r="D3346">
        <v>1000000</v>
      </c>
      <c r="E3346">
        <v>786</v>
      </c>
      <c r="F3346" s="3">
        <v>778.66527065689138</v>
      </c>
    </row>
    <row r="3347" spans="1:6">
      <c r="A3347">
        <v>29</v>
      </c>
      <c r="B3347">
        <v>-88.790999999999997</v>
      </c>
      <c r="C3347">
        <v>5153</v>
      </c>
      <c r="D3347">
        <v>1000000</v>
      </c>
      <c r="E3347">
        <v>771</v>
      </c>
      <c r="F3347" s="3">
        <v>777.22966429192218</v>
      </c>
    </row>
    <row r="3348" spans="1:6">
      <c r="A3348">
        <v>30</v>
      </c>
      <c r="B3348">
        <v>-88.671999999999997</v>
      </c>
      <c r="C3348">
        <v>5153</v>
      </c>
      <c r="D3348">
        <v>1000000</v>
      </c>
      <c r="E3348">
        <v>760</v>
      </c>
      <c r="F3348" s="3">
        <v>777.16407879719225</v>
      </c>
    </row>
    <row r="3349" spans="1:6">
      <c r="A3349">
        <v>31</v>
      </c>
      <c r="B3349">
        <v>-88.56</v>
      </c>
      <c r="C3349">
        <v>5153</v>
      </c>
      <c r="D3349">
        <v>1000000</v>
      </c>
      <c r="E3349">
        <v>769</v>
      </c>
      <c r="F3349" s="3">
        <v>778.52755902119986</v>
      </c>
    </row>
    <row r="3350" spans="1:6">
      <c r="A3350">
        <v>32</v>
      </c>
      <c r="B3350">
        <v>-88.451999999999998</v>
      </c>
      <c r="C3350">
        <v>5153</v>
      </c>
      <c r="D3350">
        <v>1000000</v>
      </c>
      <c r="E3350">
        <v>817</v>
      </c>
      <c r="F3350" s="3">
        <v>781.01909839346797</v>
      </c>
    </row>
    <row r="3351" spans="1:6">
      <c r="A3351" t="s">
        <v>0</v>
      </c>
    </row>
    <row r="3352" spans="1:6">
      <c r="A3352" t="s">
        <v>0</v>
      </c>
    </row>
    <row r="3353" spans="1:6">
      <c r="A3353" t="s">
        <v>0</v>
      </c>
    </row>
    <row r="3354" spans="1:6">
      <c r="A3354" t="s">
        <v>0</v>
      </c>
    </row>
    <row r="3355" spans="1:6">
      <c r="A3355" t="s">
        <v>282</v>
      </c>
    </row>
    <row r="3356" spans="1:6">
      <c r="A3356" t="s">
        <v>226</v>
      </c>
    </row>
    <row r="3357" spans="1:6">
      <c r="A3357" t="s">
        <v>3</v>
      </c>
    </row>
    <row r="3358" spans="1:6">
      <c r="A3358" t="s">
        <v>4</v>
      </c>
    </row>
    <row r="3359" spans="1:6">
      <c r="A3359" t="s">
        <v>5</v>
      </c>
    </row>
    <row r="3360" spans="1:6">
      <c r="A3360" t="s">
        <v>90</v>
      </c>
    </row>
    <row r="3361" spans="1:10">
      <c r="A3361" t="s">
        <v>7</v>
      </c>
    </row>
    <row r="3362" spans="1:10">
      <c r="A3362" t="s">
        <v>8</v>
      </c>
    </row>
    <row r="3363" spans="1:10">
      <c r="A3363" t="s">
        <v>9</v>
      </c>
    </row>
    <row r="3364" spans="1:10">
      <c r="A3364" t="s">
        <v>10</v>
      </c>
    </row>
    <row r="3365" spans="1:10">
      <c r="A3365" t="s">
        <v>11</v>
      </c>
    </row>
    <row r="3366" spans="1:10">
      <c r="A3366" t="s">
        <v>0</v>
      </c>
    </row>
    <row r="3367" spans="1:10">
      <c r="A3367" t="s">
        <v>0</v>
      </c>
    </row>
    <row r="3368" spans="1:10">
      <c r="A3368" t="s">
        <v>38</v>
      </c>
      <c r="B3368" t="s">
        <v>17</v>
      </c>
      <c r="C3368" t="s">
        <v>20</v>
      </c>
      <c r="D3368" t="s">
        <v>37</v>
      </c>
      <c r="E3368" t="s">
        <v>36</v>
      </c>
      <c r="F3368" t="s">
        <v>57</v>
      </c>
    </row>
    <row r="3369" spans="1:10">
      <c r="A3369">
        <v>1</v>
      </c>
      <c r="B3369">
        <v>-91.947999999999993</v>
      </c>
      <c r="C3369">
        <v>5201</v>
      </c>
      <c r="D3369">
        <v>1000000</v>
      </c>
      <c r="E3369">
        <v>538</v>
      </c>
      <c r="F3369" s="3">
        <v>550.13064584020628</v>
      </c>
      <c r="J3369" t="s">
        <v>293</v>
      </c>
    </row>
    <row r="3370" spans="1:10">
      <c r="A3370">
        <v>2</v>
      </c>
      <c r="B3370">
        <v>-91.838999999999999</v>
      </c>
      <c r="C3370">
        <v>5201</v>
      </c>
      <c r="D3370">
        <v>1000000</v>
      </c>
      <c r="E3370">
        <v>521</v>
      </c>
      <c r="F3370" s="3">
        <v>560.71722329848444</v>
      </c>
    </row>
    <row r="3371" spans="1:10">
      <c r="A3371">
        <v>3</v>
      </c>
      <c r="B3371">
        <v>-91.724000000000004</v>
      </c>
      <c r="C3371">
        <v>5201</v>
      </c>
      <c r="D3371">
        <v>1000000</v>
      </c>
      <c r="E3371">
        <v>586</v>
      </c>
      <c r="F3371" s="3">
        <v>573.00663666743856</v>
      </c>
    </row>
    <row r="3372" spans="1:10">
      <c r="A3372">
        <v>4</v>
      </c>
      <c r="B3372">
        <v>-91.611999999999995</v>
      </c>
      <c r="C3372">
        <v>5201</v>
      </c>
      <c r="D3372">
        <v>1000000</v>
      </c>
      <c r="E3372">
        <v>574</v>
      </c>
      <c r="F3372" s="3">
        <v>586.34966684788594</v>
      </c>
    </row>
    <row r="3373" spans="1:10">
      <c r="A3373">
        <v>5</v>
      </c>
      <c r="B3373">
        <v>-91.5</v>
      </c>
      <c r="C3373">
        <v>5201</v>
      </c>
      <c r="D3373">
        <v>1000000</v>
      </c>
      <c r="E3373">
        <v>682</v>
      </c>
      <c r="F3373" s="3">
        <v>601.29700258795708</v>
      </c>
    </row>
    <row r="3374" spans="1:10">
      <c r="A3374">
        <v>6</v>
      </c>
      <c r="B3374">
        <v>-91.394000000000005</v>
      </c>
      <c r="C3374">
        <v>5201</v>
      </c>
      <c r="D3374">
        <v>1000000</v>
      </c>
      <c r="E3374">
        <v>664</v>
      </c>
      <c r="F3374" s="3">
        <v>617.08903664671163</v>
      </c>
    </row>
    <row r="3375" spans="1:10">
      <c r="A3375">
        <v>7</v>
      </c>
      <c r="B3375">
        <v>-91.281000000000006</v>
      </c>
      <c r="C3375">
        <v>5201</v>
      </c>
      <c r="D3375">
        <v>1000000</v>
      </c>
      <c r="E3375">
        <v>637</v>
      </c>
      <c r="F3375" s="3">
        <v>635.76004266489508</v>
      </c>
    </row>
    <row r="3376" spans="1:10">
      <c r="A3376">
        <v>8</v>
      </c>
      <c r="B3376">
        <v>-91.165000000000006</v>
      </c>
      <c r="C3376">
        <v>5201</v>
      </c>
      <c r="D3376">
        <v>1000000</v>
      </c>
      <c r="E3376">
        <v>647</v>
      </c>
      <c r="F3376" s="3">
        <v>656.80883229709684</v>
      </c>
    </row>
    <row r="3377" spans="1:6">
      <c r="A3377">
        <v>9</v>
      </c>
      <c r="B3377">
        <v>-91.049000000000007</v>
      </c>
      <c r="C3377">
        <v>5201</v>
      </c>
      <c r="D3377">
        <v>1000000</v>
      </c>
      <c r="E3377">
        <v>633</v>
      </c>
      <c r="F3377" s="3">
        <v>679.44848093714586</v>
      </c>
    </row>
    <row r="3378" spans="1:6">
      <c r="A3378">
        <v>10</v>
      </c>
      <c r="B3378">
        <v>-90.933999999999997</v>
      </c>
      <c r="C3378">
        <v>5201</v>
      </c>
      <c r="D3378">
        <v>1000000</v>
      </c>
      <c r="E3378">
        <v>703</v>
      </c>
      <c r="F3378" s="3">
        <v>702.90127940343939</v>
      </c>
    </row>
    <row r="3379" spans="1:6">
      <c r="A3379">
        <v>11</v>
      </c>
      <c r="B3379">
        <v>-90.823999999999998</v>
      </c>
      <c r="C3379">
        <v>5201</v>
      </c>
      <c r="D3379">
        <v>1000000</v>
      </c>
      <c r="E3379">
        <v>723</v>
      </c>
      <c r="F3379" s="3">
        <v>725.54448862155982</v>
      </c>
    </row>
    <row r="3380" spans="1:6">
      <c r="A3380">
        <v>12</v>
      </c>
      <c r="B3380">
        <v>-90.709000000000003</v>
      </c>
      <c r="C3380">
        <v>5201</v>
      </c>
      <c r="D3380">
        <v>1000000</v>
      </c>
      <c r="E3380">
        <v>715</v>
      </c>
      <c r="F3380" s="3">
        <v>748.50414633034063</v>
      </c>
    </row>
    <row r="3381" spans="1:6">
      <c r="A3381">
        <v>13</v>
      </c>
      <c r="B3381">
        <v>-90.594999999999999</v>
      </c>
      <c r="C3381">
        <v>5201</v>
      </c>
      <c r="D3381">
        <v>1000000</v>
      </c>
      <c r="E3381">
        <v>756</v>
      </c>
      <c r="F3381" s="3">
        <v>769.52365810478273</v>
      </c>
    </row>
    <row r="3382" spans="1:6">
      <c r="A3382">
        <v>14</v>
      </c>
      <c r="B3382">
        <v>-90.486999999999995</v>
      </c>
      <c r="C3382">
        <v>5201</v>
      </c>
      <c r="D3382">
        <v>1000000</v>
      </c>
      <c r="E3382">
        <v>836</v>
      </c>
      <c r="F3382" s="3">
        <v>786.93438625744739</v>
      </c>
    </row>
    <row r="3383" spans="1:6">
      <c r="A3383">
        <v>15</v>
      </c>
      <c r="B3383">
        <v>-90.372</v>
      </c>
      <c r="C3383">
        <v>5201</v>
      </c>
      <c r="D3383">
        <v>1000000</v>
      </c>
      <c r="E3383">
        <v>824</v>
      </c>
      <c r="F3383" s="3">
        <v>801.98208565247774</v>
      </c>
    </row>
    <row r="3384" spans="1:6">
      <c r="A3384">
        <v>16</v>
      </c>
      <c r="B3384">
        <v>-90.256</v>
      </c>
      <c r="C3384">
        <v>5201</v>
      </c>
      <c r="D3384">
        <v>1000000</v>
      </c>
      <c r="E3384">
        <v>834</v>
      </c>
      <c r="F3384" s="3">
        <v>812.93308109100076</v>
      </c>
    </row>
    <row r="3385" spans="1:6">
      <c r="A3385">
        <v>17</v>
      </c>
      <c r="B3385">
        <v>-90.14</v>
      </c>
      <c r="C3385">
        <v>5201</v>
      </c>
      <c r="D3385">
        <v>1000000</v>
      </c>
      <c r="E3385">
        <v>790</v>
      </c>
      <c r="F3385" s="3">
        <v>819.41378122175104</v>
      </c>
    </row>
    <row r="3386" spans="1:6">
      <c r="A3386">
        <v>18</v>
      </c>
      <c r="B3386">
        <v>-90.025000000000006</v>
      </c>
      <c r="C3386">
        <v>5201</v>
      </c>
      <c r="D3386">
        <v>1000000</v>
      </c>
      <c r="E3386">
        <v>808</v>
      </c>
      <c r="F3386" s="3">
        <v>821.60879947487751</v>
      </c>
    </row>
    <row r="3387" spans="1:6">
      <c r="A3387">
        <v>19</v>
      </c>
      <c r="B3387">
        <v>-89.918999999999997</v>
      </c>
      <c r="C3387">
        <v>5201</v>
      </c>
      <c r="D3387">
        <v>1000000</v>
      </c>
      <c r="E3387">
        <v>841</v>
      </c>
      <c r="F3387" s="3">
        <v>820.37604074142257</v>
      </c>
    </row>
    <row r="3388" spans="1:6">
      <c r="A3388">
        <v>20</v>
      </c>
      <c r="B3388">
        <v>-89.805999999999997</v>
      </c>
      <c r="C3388">
        <v>5201</v>
      </c>
      <c r="D3388">
        <v>1000000</v>
      </c>
      <c r="E3388">
        <v>807</v>
      </c>
      <c r="F3388" s="3">
        <v>816.37889934564942</v>
      </c>
    </row>
    <row r="3389" spans="1:6">
      <c r="A3389">
        <v>21</v>
      </c>
      <c r="B3389">
        <v>-89.691000000000003</v>
      </c>
      <c r="C3389">
        <v>5201</v>
      </c>
      <c r="D3389">
        <v>1000000</v>
      </c>
      <c r="E3389">
        <v>791</v>
      </c>
      <c r="F3389" s="3">
        <v>810.43675441189021</v>
      </c>
    </row>
    <row r="3390" spans="1:6">
      <c r="A3390">
        <v>22</v>
      </c>
      <c r="B3390">
        <v>-89.576999999999998</v>
      </c>
      <c r="C3390">
        <v>5201</v>
      </c>
      <c r="D3390">
        <v>1000000</v>
      </c>
      <c r="E3390">
        <v>857</v>
      </c>
      <c r="F3390" s="3">
        <v>803.71283388503446</v>
      </c>
    </row>
    <row r="3391" spans="1:6">
      <c r="A3391">
        <v>23</v>
      </c>
      <c r="B3391">
        <v>-89.457999999999998</v>
      </c>
      <c r="C3391">
        <v>5201</v>
      </c>
      <c r="D3391">
        <v>1000000</v>
      </c>
      <c r="E3391">
        <v>793</v>
      </c>
      <c r="F3391" s="3">
        <v>796.84475232523403</v>
      </c>
    </row>
    <row r="3392" spans="1:6">
      <c r="A3392">
        <v>24</v>
      </c>
      <c r="B3392">
        <v>-89.341999999999999</v>
      </c>
      <c r="C3392">
        <v>5201</v>
      </c>
      <c r="D3392">
        <v>1000000</v>
      </c>
      <c r="E3392">
        <v>754</v>
      </c>
      <c r="F3392" s="3">
        <v>791.13743337096469</v>
      </c>
    </row>
    <row r="3393" spans="1:6">
      <c r="A3393">
        <v>25</v>
      </c>
      <c r="B3393">
        <v>-89.234999999999999</v>
      </c>
      <c r="C3393">
        <v>5201</v>
      </c>
      <c r="D3393">
        <v>1000000</v>
      </c>
      <c r="E3393">
        <v>776</v>
      </c>
      <c r="F3393" s="3">
        <v>787.25300553753095</v>
      </c>
    </row>
    <row r="3394" spans="1:6">
      <c r="A3394">
        <v>26</v>
      </c>
      <c r="B3394">
        <v>-89.13</v>
      </c>
      <c r="C3394">
        <v>5201</v>
      </c>
      <c r="D3394">
        <v>1000000</v>
      </c>
      <c r="E3394">
        <v>784</v>
      </c>
      <c r="F3394" s="3">
        <v>784.99812363395574</v>
      </c>
    </row>
    <row r="3395" spans="1:6">
      <c r="A3395">
        <v>27</v>
      </c>
      <c r="B3395">
        <v>-89.016000000000005</v>
      </c>
      <c r="C3395">
        <v>5201</v>
      </c>
      <c r="D3395">
        <v>1000000</v>
      </c>
      <c r="E3395">
        <v>806</v>
      </c>
      <c r="F3395" s="3">
        <v>784.40108550554748</v>
      </c>
    </row>
    <row r="3396" spans="1:6">
      <c r="A3396">
        <v>28</v>
      </c>
      <c r="B3396">
        <v>-88.896000000000001</v>
      </c>
      <c r="C3396">
        <v>5201</v>
      </c>
      <c r="D3396">
        <v>1000000</v>
      </c>
      <c r="E3396">
        <v>807</v>
      </c>
      <c r="F3396" s="3">
        <v>785.79049846810472</v>
      </c>
    </row>
    <row r="3397" spans="1:6">
      <c r="A3397">
        <v>29</v>
      </c>
      <c r="B3397">
        <v>-88.790999999999997</v>
      </c>
      <c r="C3397">
        <v>5201</v>
      </c>
      <c r="D3397">
        <v>1000000</v>
      </c>
      <c r="E3397">
        <v>785</v>
      </c>
      <c r="F3397" s="3">
        <v>788.53940191234449</v>
      </c>
    </row>
    <row r="3398" spans="1:6">
      <c r="A3398">
        <v>30</v>
      </c>
      <c r="B3398">
        <v>-88.671999999999997</v>
      </c>
      <c r="C3398">
        <v>5201</v>
      </c>
      <c r="D3398">
        <v>1000000</v>
      </c>
      <c r="E3398">
        <v>770</v>
      </c>
      <c r="F3398" s="3">
        <v>793.12176705603213</v>
      </c>
    </row>
    <row r="3399" spans="1:6">
      <c r="A3399">
        <v>31</v>
      </c>
      <c r="B3399">
        <v>-88.56</v>
      </c>
      <c r="C3399">
        <v>5201</v>
      </c>
      <c r="D3399">
        <v>1000000</v>
      </c>
      <c r="E3399">
        <v>781</v>
      </c>
      <c r="F3399" s="3">
        <v>798.58518255248111</v>
      </c>
    </row>
    <row r="3400" spans="1:6">
      <c r="A3400">
        <v>32</v>
      </c>
      <c r="B3400">
        <v>-88.451999999999998</v>
      </c>
      <c r="C3400">
        <v>5201</v>
      </c>
      <c r="D3400">
        <v>1000000</v>
      </c>
      <c r="E3400">
        <v>830</v>
      </c>
      <c r="F3400" s="3">
        <v>804.66636729398954</v>
      </c>
    </row>
    <row r="3401" spans="1:6">
      <c r="A3401" t="s">
        <v>0</v>
      </c>
    </row>
    <row r="3402" spans="1:6">
      <c r="A3402" t="s">
        <v>0</v>
      </c>
    </row>
    <row r="3403" spans="1:6">
      <c r="A3403" t="s">
        <v>0</v>
      </c>
    </row>
    <row r="3404" spans="1:6">
      <c r="A3404" t="s">
        <v>0</v>
      </c>
    </row>
    <row r="3405" spans="1:6">
      <c r="A3405" t="s">
        <v>283</v>
      </c>
    </row>
    <row r="3406" spans="1:6">
      <c r="A3406" t="s">
        <v>226</v>
      </c>
    </row>
    <row r="3407" spans="1:6">
      <c r="A3407" t="s">
        <v>3</v>
      </c>
    </row>
    <row r="3408" spans="1:6">
      <c r="A3408" t="s">
        <v>4</v>
      </c>
    </row>
    <row r="3409" spans="1:10">
      <c r="A3409" t="s">
        <v>5</v>
      </c>
    </row>
    <row r="3410" spans="1:10">
      <c r="A3410" t="s">
        <v>92</v>
      </c>
    </row>
    <row r="3411" spans="1:10">
      <c r="A3411" t="s">
        <v>7</v>
      </c>
    </row>
    <row r="3412" spans="1:10">
      <c r="A3412" t="s">
        <v>8</v>
      </c>
    </row>
    <row r="3413" spans="1:10">
      <c r="A3413" t="s">
        <v>9</v>
      </c>
    </row>
    <row r="3414" spans="1:10">
      <c r="A3414" t="s">
        <v>10</v>
      </c>
    </row>
    <row r="3415" spans="1:10">
      <c r="A3415" t="s">
        <v>11</v>
      </c>
    </row>
    <row r="3416" spans="1:10">
      <c r="A3416" t="s">
        <v>0</v>
      </c>
    </row>
    <row r="3417" spans="1:10">
      <c r="A3417" t="s">
        <v>0</v>
      </c>
    </row>
    <row r="3418" spans="1:10">
      <c r="A3418" t="s">
        <v>38</v>
      </c>
      <c r="B3418" t="s">
        <v>17</v>
      </c>
      <c r="C3418" t="s">
        <v>20</v>
      </c>
      <c r="D3418" t="s">
        <v>37</v>
      </c>
      <c r="E3418" t="s">
        <v>36</v>
      </c>
      <c r="F3418" t="s">
        <v>57</v>
      </c>
    </row>
    <row r="3419" spans="1:10">
      <c r="A3419">
        <v>1</v>
      </c>
      <c r="B3419">
        <v>-91.947999999999993</v>
      </c>
      <c r="C3419">
        <v>5236</v>
      </c>
      <c r="D3419">
        <v>1000000</v>
      </c>
      <c r="E3419">
        <v>531</v>
      </c>
      <c r="F3419" s="3">
        <v>535.48659274108866</v>
      </c>
      <c r="J3419" t="s">
        <v>294</v>
      </c>
    </row>
    <row r="3420" spans="1:10">
      <c r="A3420">
        <v>2</v>
      </c>
      <c r="B3420">
        <v>-91.838999999999999</v>
      </c>
      <c r="C3420">
        <v>5236</v>
      </c>
      <c r="D3420">
        <v>1000000</v>
      </c>
      <c r="E3420">
        <v>513</v>
      </c>
      <c r="F3420" s="3">
        <v>550.5032477373735</v>
      </c>
    </row>
    <row r="3421" spans="1:10">
      <c r="A3421">
        <v>3</v>
      </c>
      <c r="B3421">
        <v>-91.724000000000004</v>
      </c>
      <c r="C3421">
        <v>5236</v>
      </c>
      <c r="D3421">
        <v>1000000</v>
      </c>
      <c r="E3421">
        <v>564</v>
      </c>
      <c r="F3421" s="3">
        <v>568.30061835682181</v>
      </c>
    </row>
    <row r="3422" spans="1:10">
      <c r="A3422">
        <v>4</v>
      </c>
      <c r="B3422">
        <v>-91.611999999999995</v>
      </c>
      <c r="C3422">
        <v>5236</v>
      </c>
      <c r="D3422">
        <v>1000000</v>
      </c>
      <c r="E3422">
        <v>658</v>
      </c>
      <c r="F3422" s="3">
        <v>587.67937663847511</v>
      </c>
    </row>
    <row r="3423" spans="1:10">
      <c r="A3423">
        <v>5</v>
      </c>
      <c r="B3423">
        <v>-91.5</v>
      </c>
      <c r="C3423">
        <v>5236</v>
      </c>
      <c r="D3423">
        <v>1000000</v>
      </c>
      <c r="E3423">
        <v>587</v>
      </c>
      <c r="F3423" s="3">
        <v>609.09825739903977</v>
      </c>
    </row>
    <row r="3424" spans="1:10">
      <c r="A3424">
        <v>6</v>
      </c>
      <c r="B3424">
        <v>-91.394000000000005</v>
      </c>
      <c r="C3424">
        <v>5236</v>
      </c>
      <c r="D3424">
        <v>1000000</v>
      </c>
      <c r="E3424">
        <v>665</v>
      </c>
      <c r="F3424" s="3">
        <v>631.15922154274597</v>
      </c>
    </row>
    <row r="3425" spans="1:6">
      <c r="A3425">
        <v>7</v>
      </c>
      <c r="B3425">
        <v>-91.281000000000006</v>
      </c>
      <c r="C3425">
        <v>5236</v>
      </c>
      <c r="D3425">
        <v>1000000</v>
      </c>
      <c r="E3425">
        <v>692</v>
      </c>
      <c r="F3425" s="3">
        <v>656.35993757811525</v>
      </c>
    </row>
    <row r="3426" spans="1:6">
      <c r="A3426">
        <v>8</v>
      </c>
      <c r="B3426">
        <v>-91.165000000000006</v>
      </c>
      <c r="C3426">
        <v>5236</v>
      </c>
      <c r="D3426">
        <v>1000000</v>
      </c>
      <c r="E3426">
        <v>710</v>
      </c>
      <c r="F3426" s="3">
        <v>683.61888339731183</v>
      </c>
    </row>
    <row r="3427" spans="1:6">
      <c r="A3427">
        <v>9</v>
      </c>
      <c r="B3427">
        <v>-91.049000000000007</v>
      </c>
      <c r="C3427">
        <v>5236</v>
      </c>
      <c r="D3427">
        <v>1000000</v>
      </c>
      <c r="E3427">
        <v>631</v>
      </c>
      <c r="F3427" s="3">
        <v>711.67854626723363</v>
      </c>
    </row>
    <row r="3428" spans="1:6">
      <c r="A3428">
        <v>10</v>
      </c>
      <c r="B3428">
        <v>-90.933999999999997</v>
      </c>
      <c r="C3428">
        <v>5236</v>
      </c>
      <c r="D3428">
        <v>1000000</v>
      </c>
      <c r="E3428">
        <v>741</v>
      </c>
      <c r="F3428" s="3">
        <v>739.52967092560209</v>
      </c>
    </row>
    <row r="3429" spans="1:6">
      <c r="A3429">
        <v>11</v>
      </c>
      <c r="B3429">
        <v>-90.823999999999998</v>
      </c>
      <c r="C3429">
        <v>5236</v>
      </c>
      <c r="D3429">
        <v>1000000</v>
      </c>
      <c r="E3429">
        <v>798</v>
      </c>
      <c r="F3429" s="3">
        <v>765.40146103882762</v>
      </c>
    </row>
    <row r="3430" spans="1:6">
      <c r="A3430">
        <v>12</v>
      </c>
      <c r="B3430">
        <v>-90.709000000000003</v>
      </c>
      <c r="C3430">
        <v>5236</v>
      </c>
      <c r="D3430">
        <v>1000000</v>
      </c>
      <c r="E3430">
        <v>745</v>
      </c>
      <c r="F3430" s="3">
        <v>790.75442523469349</v>
      </c>
    </row>
    <row r="3431" spans="1:6">
      <c r="A3431">
        <v>13</v>
      </c>
      <c r="B3431">
        <v>-90.594999999999999</v>
      </c>
      <c r="C3431">
        <v>5236</v>
      </c>
      <c r="D3431">
        <v>1000000</v>
      </c>
      <c r="E3431">
        <v>798</v>
      </c>
      <c r="F3431" s="3">
        <v>813.28707106015554</v>
      </c>
    </row>
    <row r="3432" spans="1:6">
      <c r="A3432">
        <v>14</v>
      </c>
      <c r="B3432">
        <v>-90.486999999999995</v>
      </c>
      <c r="C3432">
        <v>5236</v>
      </c>
      <c r="D3432">
        <v>1000000</v>
      </c>
      <c r="E3432">
        <v>841</v>
      </c>
      <c r="F3432" s="3">
        <v>831.50292730086221</v>
      </c>
    </row>
    <row r="3433" spans="1:6">
      <c r="A3433">
        <v>15</v>
      </c>
      <c r="B3433">
        <v>-90.372</v>
      </c>
      <c r="C3433">
        <v>5236</v>
      </c>
      <c r="D3433">
        <v>1000000</v>
      </c>
      <c r="E3433">
        <v>865</v>
      </c>
      <c r="F3433" s="3">
        <v>846.89766249002105</v>
      </c>
    </row>
    <row r="3434" spans="1:6">
      <c r="A3434">
        <v>16</v>
      </c>
      <c r="B3434">
        <v>-90.256</v>
      </c>
      <c r="C3434">
        <v>5236</v>
      </c>
      <c r="D3434">
        <v>1000000</v>
      </c>
      <c r="E3434">
        <v>870</v>
      </c>
      <c r="F3434" s="3">
        <v>857.76928223066614</v>
      </c>
    </row>
    <row r="3435" spans="1:6">
      <c r="A3435">
        <v>17</v>
      </c>
      <c r="B3435">
        <v>-90.14</v>
      </c>
      <c r="C3435">
        <v>5236</v>
      </c>
      <c r="D3435">
        <v>1000000</v>
      </c>
      <c r="E3435">
        <v>869</v>
      </c>
      <c r="F3435" s="3">
        <v>863.73755829716276</v>
      </c>
    </row>
    <row r="3436" spans="1:6">
      <c r="A3436">
        <v>18</v>
      </c>
      <c r="B3436">
        <v>-90.025000000000006</v>
      </c>
      <c r="C3436">
        <v>5236</v>
      </c>
      <c r="D3436">
        <v>1000000</v>
      </c>
      <c r="E3436">
        <v>870</v>
      </c>
      <c r="F3436" s="3">
        <v>864.87543224442572</v>
      </c>
    </row>
    <row r="3437" spans="1:6">
      <c r="A3437">
        <v>19</v>
      </c>
      <c r="B3437">
        <v>-89.918999999999997</v>
      </c>
      <c r="C3437">
        <v>5236</v>
      </c>
      <c r="D3437">
        <v>1000000</v>
      </c>
      <c r="E3437">
        <v>854</v>
      </c>
      <c r="F3437" s="3">
        <v>861.99663909615845</v>
      </c>
    </row>
    <row r="3438" spans="1:6">
      <c r="A3438">
        <v>20</v>
      </c>
      <c r="B3438">
        <v>-89.805999999999997</v>
      </c>
      <c r="C3438">
        <v>5236</v>
      </c>
      <c r="D3438">
        <v>1000000</v>
      </c>
      <c r="E3438">
        <v>863</v>
      </c>
      <c r="F3438" s="3">
        <v>855.2949494226267</v>
      </c>
    </row>
    <row r="3439" spans="1:6">
      <c r="A3439">
        <v>21</v>
      </c>
      <c r="B3439">
        <v>-89.691000000000003</v>
      </c>
      <c r="C3439">
        <v>5236</v>
      </c>
      <c r="D3439">
        <v>1000000</v>
      </c>
      <c r="E3439">
        <v>823</v>
      </c>
      <c r="F3439" s="3">
        <v>845.35211388493155</v>
      </c>
    </row>
    <row r="3440" spans="1:6">
      <c r="A3440">
        <v>22</v>
      </c>
      <c r="B3440">
        <v>-89.576999999999998</v>
      </c>
      <c r="C3440">
        <v>5236</v>
      </c>
      <c r="D3440">
        <v>1000000</v>
      </c>
      <c r="E3440">
        <v>857</v>
      </c>
      <c r="F3440" s="3">
        <v>833.24611904268352</v>
      </c>
    </row>
    <row r="3441" spans="1:6">
      <c r="A3441">
        <v>23</v>
      </c>
      <c r="B3441">
        <v>-89.457999999999998</v>
      </c>
      <c r="C3441">
        <v>5236</v>
      </c>
      <c r="D3441">
        <v>1000000</v>
      </c>
      <c r="E3441">
        <v>834</v>
      </c>
      <c r="F3441" s="3">
        <v>819.20198655421643</v>
      </c>
    </row>
    <row r="3442" spans="1:6">
      <c r="A3442">
        <v>24</v>
      </c>
      <c r="B3442">
        <v>-89.341999999999999</v>
      </c>
      <c r="C3442">
        <v>5236</v>
      </c>
      <c r="D3442">
        <v>1000000</v>
      </c>
      <c r="E3442">
        <v>816</v>
      </c>
      <c r="F3442" s="3">
        <v>805.07254108039683</v>
      </c>
    </row>
    <row r="3443" spans="1:6">
      <c r="A3443">
        <v>25</v>
      </c>
      <c r="B3443">
        <v>-89.234999999999999</v>
      </c>
      <c r="C3443">
        <v>5236</v>
      </c>
      <c r="D3443">
        <v>1000000</v>
      </c>
      <c r="E3443">
        <v>804</v>
      </c>
      <c r="F3443" s="3">
        <v>792.38812130695317</v>
      </c>
    </row>
    <row r="3444" spans="1:6">
      <c r="A3444">
        <v>26</v>
      </c>
      <c r="B3444">
        <v>-89.13</v>
      </c>
      <c r="C3444">
        <v>5236</v>
      </c>
      <c r="D3444">
        <v>1000000</v>
      </c>
      <c r="E3444">
        <v>726</v>
      </c>
      <c r="F3444" s="3">
        <v>780.81848320919812</v>
      </c>
    </row>
    <row r="3445" spans="1:6">
      <c r="A3445">
        <v>27</v>
      </c>
      <c r="B3445">
        <v>-89.016000000000005</v>
      </c>
      <c r="C3445">
        <v>5236</v>
      </c>
      <c r="D3445">
        <v>1000000</v>
      </c>
      <c r="E3445">
        <v>785</v>
      </c>
      <c r="F3445" s="3">
        <v>769.71750046745365</v>
      </c>
    </row>
    <row r="3446" spans="1:6">
      <c r="A3446">
        <v>28</v>
      </c>
      <c r="B3446">
        <v>-88.896000000000001</v>
      </c>
      <c r="C3446">
        <v>5236</v>
      </c>
      <c r="D3446">
        <v>1000000</v>
      </c>
      <c r="E3446">
        <v>761</v>
      </c>
      <c r="F3446" s="3">
        <v>760.05532179564148</v>
      </c>
    </row>
    <row r="3447" spans="1:6">
      <c r="A3447">
        <v>29</v>
      </c>
      <c r="B3447">
        <v>-88.790999999999997</v>
      </c>
      <c r="C3447">
        <v>5236</v>
      </c>
      <c r="D3447">
        <v>1000000</v>
      </c>
      <c r="E3447">
        <v>738</v>
      </c>
      <c r="F3447" s="3">
        <v>753.48013667179771</v>
      </c>
    </row>
    <row r="3448" spans="1:6">
      <c r="A3448">
        <v>30</v>
      </c>
      <c r="B3448">
        <v>-88.671999999999997</v>
      </c>
      <c r="C3448">
        <v>5236</v>
      </c>
      <c r="D3448">
        <v>1000000</v>
      </c>
      <c r="E3448">
        <v>733</v>
      </c>
      <c r="F3448" s="3">
        <v>748.20078630860337</v>
      </c>
    </row>
    <row r="3449" spans="1:6">
      <c r="A3449">
        <v>31</v>
      </c>
      <c r="B3449">
        <v>-88.56</v>
      </c>
      <c r="C3449">
        <v>5236</v>
      </c>
      <c r="D3449">
        <v>1000000</v>
      </c>
      <c r="E3449">
        <v>738</v>
      </c>
      <c r="F3449" s="3">
        <v>745.27401846542671</v>
      </c>
    </row>
    <row r="3450" spans="1:6">
      <c r="A3450">
        <v>32</v>
      </c>
      <c r="B3450">
        <v>-88.451999999999998</v>
      </c>
      <c r="C3450">
        <v>5236</v>
      </c>
      <c r="D3450">
        <v>1000000</v>
      </c>
      <c r="E3450">
        <v>782</v>
      </c>
      <c r="F3450" s="3">
        <v>744.18767655469912</v>
      </c>
    </row>
    <row r="3451" spans="1:6">
      <c r="A3451" t="s">
        <v>0</v>
      </c>
    </row>
    <row r="3452" spans="1:6">
      <c r="A3452" t="s">
        <v>0</v>
      </c>
    </row>
    <row r="3453" spans="1:6">
      <c r="A3453" t="s">
        <v>0</v>
      </c>
    </row>
    <row r="3454" spans="1:6">
      <c r="A3454" t="s">
        <v>0</v>
      </c>
    </row>
    <row r="3455" spans="1:6">
      <c r="A3455" t="s">
        <v>284</v>
      </c>
    </row>
    <row r="3456" spans="1:6">
      <c r="A3456" t="s">
        <v>226</v>
      </c>
    </row>
    <row r="3457" spans="1:10">
      <c r="A3457" t="s">
        <v>3</v>
      </c>
    </row>
    <row r="3458" spans="1:10">
      <c r="A3458" t="s">
        <v>4</v>
      </c>
    </row>
    <row r="3459" spans="1:10">
      <c r="A3459" t="s">
        <v>5</v>
      </c>
    </row>
    <row r="3460" spans="1:10">
      <c r="A3460" t="s">
        <v>94</v>
      </c>
    </row>
    <row r="3461" spans="1:10">
      <c r="A3461" t="s">
        <v>7</v>
      </c>
    </row>
    <row r="3462" spans="1:10">
      <c r="A3462" t="s">
        <v>8</v>
      </c>
    </row>
    <row r="3463" spans="1:10">
      <c r="A3463" t="s">
        <v>9</v>
      </c>
    </row>
    <row r="3464" spans="1:10">
      <c r="A3464" t="s">
        <v>10</v>
      </c>
    </row>
    <row r="3465" spans="1:10">
      <c r="A3465" t="s">
        <v>11</v>
      </c>
    </row>
    <row r="3466" spans="1:10">
      <c r="A3466" t="s">
        <v>0</v>
      </c>
    </row>
    <row r="3467" spans="1:10">
      <c r="A3467" t="s">
        <v>0</v>
      </c>
    </row>
    <row r="3468" spans="1:10">
      <c r="A3468" t="s">
        <v>38</v>
      </c>
      <c r="B3468" t="s">
        <v>17</v>
      </c>
      <c r="C3468" t="s">
        <v>20</v>
      </c>
      <c r="D3468" t="s">
        <v>37</v>
      </c>
      <c r="E3468" t="s">
        <v>36</v>
      </c>
      <c r="F3468" t="s">
        <v>57</v>
      </c>
    </row>
    <row r="3469" spans="1:10">
      <c r="A3469">
        <v>1</v>
      </c>
      <c r="B3469">
        <v>-91.947999999999993</v>
      </c>
      <c r="C3469">
        <v>5195</v>
      </c>
      <c r="D3469">
        <v>1000000</v>
      </c>
      <c r="E3469">
        <v>533</v>
      </c>
      <c r="F3469" s="3">
        <v>517.28612527236589</v>
      </c>
      <c r="J3469" t="s">
        <v>295</v>
      </c>
    </row>
    <row r="3470" spans="1:10">
      <c r="A3470">
        <v>2</v>
      </c>
      <c r="B3470">
        <v>-91.838999999999999</v>
      </c>
      <c r="C3470">
        <v>5195</v>
      </c>
      <c r="D3470">
        <v>1000000</v>
      </c>
      <c r="E3470">
        <v>503</v>
      </c>
      <c r="F3470" s="3">
        <v>536.25169016403527</v>
      </c>
    </row>
    <row r="3471" spans="1:10">
      <c r="A3471">
        <v>3</v>
      </c>
      <c r="B3471">
        <v>-91.724000000000004</v>
      </c>
      <c r="C3471">
        <v>5195</v>
      </c>
      <c r="D3471">
        <v>1000000</v>
      </c>
      <c r="E3471">
        <v>536</v>
      </c>
      <c r="F3471" s="3">
        <v>558.00659932954215</v>
      </c>
    </row>
    <row r="3472" spans="1:10">
      <c r="A3472">
        <v>4</v>
      </c>
      <c r="B3472">
        <v>-91.611999999999995</v>
      </c>
      <c r="C3472">
        <v>5195</v>
      </c>
      <c r="D3472">
        <v>1000000</v>
      </c>
      <c r="E3472">
        <v>591</v>
      </c>
      <c r="F3472" s="3">
        <v>580.85546726835514</v>
      </c>
    </row>
    <row r="3473" spans="1:6">
      <c r="A3473">
        <v>5</v>
      </c>
      <c r="B3473">
        <v>-91.5</v>
      </c>
      <c r="C3473">
        <v>5195</v>
      </c>
      <c r="D3473">
        <v>1000000</v>
      </c>
      <c r="E3473">
        <v>622</v>
      </c>
      <c r="F3473" s="3">
        <v>605.1862250569593</v>
      </c>
    </row>
    <row r="3474" spans="1:6">
      <c r="A3474">
        <v>6</v>
      </c>
      <c r="B3474">
        <v>-91.394000000000005</v>
      </c>
      <c r="C3474">
        <v>5195</v>
      </c>
      <c r="D3474">
        <v>1000000</v>
      </c>
      <c r="E3474">
        <v>682</v>
      </c>
      <c r="F3474" s="3">
        <v>629.34259739211745</v>
      </c>
    </row>
    <row r="3475" spans="1:6">
      <c r="A3475">
        <v>7</v>
      </c>
      <c r="B3475">
        <v>-91.281000000000006</v>
      </c>
      <c r="C3475">
        <v>5195</v>
      </c>
      <c r="D3475">
        <v>1000000</v>
      </c>
      <c r="E3475">
        <v>662</v>
      </c>
      <c r="F3475" s="3">
        <v>655.94637438802579</v>
      </c>
    </row>
    <row r="3476" spans="1:6">
      <c r="A3476">
        <v>8</v>
      </c>
      <c r="B3476">
        <v>-91.165000000000006</v>
      </c>
      <c r="C3476">
        <v>5195</v>
      </c>
      <c r="D3476">
        <v>1000000</v>
      </c>
      <c r="E3476">
        <v>689</v>
      </c>
      <c r="F3476" s="3">
        <v>683.676043007967</v>
      </c>
    </row>
    <row r="3477" spans="1:6">
      <c r="A3477">
        <v>9</v>
      </c>
      <c r="B3477">
        <v>-91.049000000000007</v>
      </c>
      <c r="C3477">
        <v>5195</v>
      </c>
      <c r="D3477">
        <v>1000000</v>
      </c>
      <c r="E3477">
        <v>711</v>
      </c>
      <c r="F3477" s="3">
        <v>711.21815470493164</v>
      </c>
    </row>
    <row r="3478" spans="1:6">
      <c r="A3478">
        <v>10</v>
      </c>
      <c r="B3478">
        <v>-90.933999999999997</v>
      </c>
      <c r="C3478">
        <v>5195</v>
      </c>
      <c r="D3478">
        <v>1000000</v>
      </c>
      <c r="E3478">
        <v>725</v>
      </c>
      <c r="F3478" s="3">
        <v>737.65998666126688</v>
      </c>
    </row>
    <row r="3479" spans="1:6">
      <c r="A3479">
        <v>11</v>
      </c>
      <c r="B3479">
        <v>-90.823999999999998</v>
      </c>
      <c r="C3479">
        <v>5195</v>
      </c>
      <c r="D3479">
        <v>1000000</v>
      </c>
      <c r="E3479">
        <v>780</v>
      </c>
      <c r="F3479" s="3">
        <v>761.49851846843535</v>
      </c>
    </row>
    <row r="3480" spans="1:6">
      <c r="A3480">
        <v>12</v>
      </c>
      <c r="B3480">
        <v>-90.709000000000003</v>
      </c>
      <c r="C3480">
        <v>5195</v>
      </c>
      <c r="D3480">
        <v>1000000</v>
      </c>
      <c r="E3480">
        <v>733</v>
      </c>
      <c r="F3480" s="3">
        <v>784.23499546752828</v>
      </c>
    </row>
    <row r="3481" spans="1:6">
      <c r="A3481">
        <v>13</v>
      </c>
      <c r="B3481">
        <v>-90.594999999999999</v>
      </c>
      <c r="C3481">
        <v>5195</v>
      </c>
      <c r="D3481">
        <v>1000000</v>
      </c>
      <c r="E3481">
        <v>814</v>
      </c>
      <c r="F3481" s="3">
        <v>803.95494662398994</v>
      </c>
    </row>
    <row r="3482" spans="1:6">
      <c r="A3482">
        <v>14</v>
      </c>
      <c r="B3482">
        <v>-90.486999999999995</v>
      </c>
      <c r="C3482">
        <v>5195</v>
      </c>
      <c r="D3482">
        <v>1000000</v>
      </c>
      <c r="E3482">
        <v>758</v>
      </c>
      <c r="F3482" s="3">
        <v>819.57706535043087</v>
      </c>
    </row>
    <row r="3483" spans="1:6">
      <c r="A3483">
        <v>15</v>
      </c>
      <c r="B3483">
        <v>-90.372</v>
      </c>
      <c r="C3483">
        <v>5195</v>
      </c>
      <c r="D3483">
        <v>1000000</v>
      </c>
      <c r="E3483">
        <v>813</v>
      </c>
      <c r="F3483" s="3">
        <v>832.56800230599549</v>
      </c>
    </row>
    <row r="3484" spans="1:6">
      <c r="A3484">
        <v>16</v>
      </c>
      <c r="B3484">
        <v>-90.256</v>
      </c>
      <c r="C3484">
        <v>5195</v>
      </c>
      <c r="D3484">
        <v>1000000</v>
      </c>
      <c r="E3484">
        <v>862</v>
      </c>
      <c r="F3484" s="3">
        <v>841.6447317098573</v>
      </c>
    </row>
    <row r="3485" spans="1:6">
      <c r="A3485">
        <v>17</v>
      </c>
      <c r="B3485">
        <v>-90.14</v>
      </c>
      <c r="C3485">
        <v>5195</v>
      </c>
      <c r="D3485">
        <v>1000000</v>
      </c>
      <c r="E3485">
        <v>899</v>
      </c>
      <c r="F3485" s="3">
        <v>846.64359019911478</v>
      </c>
    </row>
    <row r="3486" spans="1:6">
      <c r="A3486">
        <v>18</v>
      </c>
      <c r="B3486">
        <v>-90.025000000000006</v>
      </c>
      <c r="C3486">
        <v>5195</v>
      </c>
      <c r="D3486">
        <v>1000000</v>
      </c>
      <c r="E3486">
        <v>876</v>
      </c>
      <c r="F3486" s="3">
        <v>847.73692465048339</v>
      </c>
    </row>
    <row r="3487" spans="1:6">
      <c r="A3487">
        <v>19</v>
      </c>
      <c r="B3487">
        <v>-89.918999999999997</v>
      </c>
      <c r="C3487">
        <v>5195</v>
      </c>
      <c r="D3487">
        <v>1000000</v>
      </c>
      <c r="E3487">
        <v>856</v>
      </c>
      <c r="F3487" s="3">
        <v>845.63182062725605</v>
      </c>
    </row>
    <row r="3488" spans="1:6">
      <c r="A3488">
        <v>20</v>
      </c>
      <c r="B3488">
        <v>-89.805999999999997</v>
      </c>
      <c r="C3488">
        <v>5195</v>
      </c>
      <c r="D3488">
        <v>1000000</v>
      </c>
      <c r="E3488">
        <v>825</v>
      </c>
      <c r="F3488" s="3">
        <v>840.54295048994129</v>
      </c>
    </row>
    <row r="3489" spans="1:6">
      <c r="A3489">
        <v>21</v>
      </c>
      <c r="B3489">
        <v>-89.691000000000003</v>
      </c>
      <c r="C3489">
        <v>5195</v>
      </c>
      <c r="D3489">
        <v>1000000</v>
      </c>
      <c r="E3489">
        <v>840</v>
      </c>
      <c r="F3489" s="3">
        <v>832.93000769227262</v>
      </c>
    </row>
    <row r="3490" spans="1:6">
      <c r="A3490">
        <v>22</v>
      </c>
      <c r="B3490">
        <v>-89.576999999999998</v>
      </c>
      <c r="C3490">
        <v>5195</v>
      </c>
      <c r="D3490">
        <v>1000000</v>
      </c>
      <c r="E3490">
        <v>854</v>
      </c>
      <c r="F3490" s="3">
        <v>823.62149701526596</v>
      </c>
    </row>
    <row r="3491" spans="1:6">
      <c r="A3491">
        <v>23</v>
      </c>
      <c r="B3491">
        <v>-89.457999999999998</v>
      </c>
      <c r="C3491">
        <v>5195</v>
      </c>
      <c r="D3491">
        <v>1000000</v>
      </c>
      <c r="E3491">
        <v>777</v>
      </c>
      <c r="F3491" s="3">
        <v>812.77737645020716</v>
      </c>
    </row>
    <row r="3492" spans="1:6">
      <c r="A3492">
        <v>24</v>
      </c>
      <c r="B3492">
        <v>-89.341999999999999</v>
      </c>
      <c r="C3492">
        <v>5195</v>
      </c>
      <c r="D3492">
        <v>1000000</v>
      </c>
      <c r="E3492">
        <v>827</v>
      </c>
      <c r="F3492" s="3">
        <v>801.81223613264297</v>
      </c>
    </row>
    <row r="3493" spans="1:6">
      <c r="A3493">
        <v>25</v>
      </c>
      <c r="B3493">
        <v>-89.234999999999999</v>
      </c>
      <c r="C3493">
        <v>5195</v>
      </c>
      <c r="D3493">
        <v>1000000</v>
      </c>
      <c r="E3493">
        <v>819</v>
      </c>
      <c r="F3493" s="3">
        <v>791.91362671652371</v>
      </c>
    </row>
    <row r="3494" spans="1:6">
      <c r="A3494">
        <v>26</v>
      </c>
      <c r="B3494">
        <v>-89.13</v>
      </c>
      <c r="C3494">
        <v>5195</v>
      </c>
      <c r="D3494">
        <v>1000000</v>
      </c>
      <c r="E3494">
        <v>756</v>
      </c>
      <c r="F3494" s="3">
        <v>782.83454455643516</v>
      </c>
    </row>
    <row r="3495" spans="1:6">
      <c r="A3495">
        <v>27</v>
      </c>
      <c r="B3495">
        <v>-89.016000000000005</v>
      </c>
      <c r="C3495">
        <v>5195</v>
      </c>
      <c r="D3495">
        <v>1000000</v>
      </c>
      <c r="E3495">
        <v>760</v>
      </c>
      <c r="F3495" s="3">
        <v>774.07849734061108</v>
      </c>
    </row>
    <row r="3496" spans="1:6">
      <c r="A3496">
        <v>28</v>
      </c>
      <c r="B3496">
        <v>-88.896000000000001</v>
      </c>
      <c r="C3496">
        <v>5195</v>
      </c>
      <c r="D3496">
        <v>1000000</v>
      </c>
      <c r="E3496">
        <v>733</v>
      </c>
      <c r="F3496" s="3">
        <v>766.43578302140372</v>
      </c>
    </row>
    <row r="3497" spans="1:6">
      <c r="A3497">
        <v>29</v>
      </c>
      <c r="B3497">
        <v>-88.790999999999997</v>
      </c>
      <c r="C3497">
        <v>5195</v>
      </c>
      <c r="D3497">
        <v>1000000</v>
      </c>
      <c r="E3497">
        <v>722</v>
      </c>
      <c r="F3497" s="3">
        <v>761.25447851068316</v>
      </c>
    </row>
    <row r="3498" spans="1:6">
      <c r="A3498">
        <v>30</v>
      </c>
      <c r="B3498">
        <v>-88.671999999999997</v>
      </c>
      <c r="C3498">
        <v>5195</v>
      </c>
      <c r="D3498">
        <v>1000000</v>
      </c>
      <c r="E3498">
        <v>762</v>
      </c>
      <c r="F3498" s="3">
        <v>757.1788483873238</v>
      </c>
    </row>
    <row r="3499" spans="1:6">
      <c r="A3499">
        <v>31</v>
      </c>
      <c r="B3499">
        <v>-88.56</v>
      </c>
      <c r="C3499">
        <v>5195</v>
      </c>
      <c r="D3499">
        <v>1000000</v>
      </c>
      <c r="E3499">
        <v>798</v>
      </c>
      <c r="F3499" s="3">
        <v>755.08809550628473</v>
      </c>
    </row>
    <row r="3500" spans="1:6">
      <c r="A3500">
        <v>32</v>
      </c>
      <c r="B3500">
        <v>-88.451999999999998</v>
      </c>
      <c r="C3500">
        <v>5195</v>
      </c>
      <c r="D3500">
        <v>1000000</v>
      </c>
      <c r="E3500">
        <v>771</v>
      </c>
      <c r="F3500" s="3">
        <v>754.60993804224927</v>
      </c>
    </row>
    <row r="3501" spans="1:6">
      <c r="A3501" t="s">
        <v>0</v>
      </c>
    </row>
    <row r="3502" spans="1:6">
      <c r="A3502" t="s">
        <v>0</v>
      </c>
    </row>
    <row r="3503" spans="1:6">
      <c r="A3503" t="s">
        <v>0</v>
      </c>
    </row>
    <row r="3504" spans="1:6">
      <c r="A3504" t="s">
        <v>0</v>
      </c>
    </row>
    <row r="3505" spans="1:10">
      <c r="A3505" t="s">
        <v>285</v>
      </c>
    </row>
    <row r="3506" spans="1:10">
      <c r="A3506" t="s">
        <v>226</v>
      </c>
    </row>
    <row r="3507" spans="1:10">
      <c r="A3507" t="s">
        <v>3</v>
      </c>
    </row>
    <row r="3508" spans="1:10">
      <c r="A3508" t="s">
        <v>4</v>
      </c>
    </row>
    <row r="3509" spans="1:10">
      <c r="A3509" t="s">
        <v>5</v>
      </c>
    </row>
    <row r="3510" spans="1:10">
      <c r="A3510" t="s">
        <v>96</v>
      </c>
    </row>
    <row r="3511" spans="1:10">
      <c r="A3511" t="s">
        <v>7</v>
      </c>
    </row>
    <row r="3512" spans="1:10">
      <c r="A3512" t="s">
        <v>8</v>
      </c>
    </row>
    <row r="3513" spans="1:10">
      <c r="A3513" t="s">
        <v>9</v>
      </c>
    </row>
    <row r="3514" spans="1:10">
      <c r="A3514" t="s">
        <v>10</v>
      </c>
    </row>
    <row r="3515" spans="1:10">
      <c r="A3515" t="s">
        <v>11</v>
      </c>
    </row>
    <row r="3516" spans="1:10">
      <c r="A3516" t="s">
        <v>0</v>
      </c>
    </row>
    <row r="3517" spans="1:10">
      <c r="A3517" t="s">
        <v>0</v>
      </c>
    </row>
    <row r="3518" spans="1:10">
      <c r="A3518" t="s">
        <v>38</v>
      </c>
      <c r="B3518" t="s">
        <v>17</v>
      </c>
      <c r="C3518" t="s">
        <v>20</v>
      </c>
      <c r="D3518" t="s">
        <v>37</v>
      </c>
      <c r="E3518" t="s">
        <v>36</v>
      </c>
      <c r="F3518" t="s">
        <v>57</v>
      </c>
    </row>
    <row r="3519" spans="1:10">
      <c r="A3519">
        <v>1</v>
      </c>
      <c r="B3519">
        <v>-91.947999999999993</v>
      </c>
      <c r="C3519">
        <v>5202</v>
      </c>
      <c r="D3519">
        <v>1000000</v>
      </c>
      <c r="E3519">
        <v>526</v>
      </c>
      <c r="F3519" s="3"/>
      <c r="J3519" t="s">
        <v>296</v>
      </c>
    </row>
    <row r="3520" spans="1:10">
      <c r="A3520">
        <v>2</v>
      </c>
      <c r="B3520">
        <v>-91.838999999999999</v>
      </c>
      <c r="C3520">
        <v>5202</v>
      </c>
      <c r="D3520">
        <v>1000000</v>
      </c>
      <c r="E3520">
        <v>500</v>
      </c>
      <c r="F3520" s="3"/>
    </row>
    <row r="3521" spans="1:6">
      <c r="A3521">
        <v>3</v>
      </c>
      <c r="B3521">
        <v>-91.724000000000004</v>
      </c>
      <c r="C3521">
        <v>5202</v>
      </c>
      <c r="D3521">
        <v>1000000</v>
      </c>
      <c r="E3521">
        <v>552</v>
      </c>
      <c r="F3521" s="3"/>
    </row>
    <row r="3522" spans="1:6">
      <c r="A3522">
        <v>4</v>
      </c>
      <c r="B3522">
        <v>-91.611999999999995</v>
      </c>
      <c r="C3522">
        <v>5202</v>
      </c>
      <c r="D3522">
        <v>1000000</v>
      </c>
      <c r="E3522">
        <v>572</v>
      </c>
      <c r="F3522" s="3"/>
    </row>
    <row r="3523" spans="1:6">
      <c r="A3523">
        <v>5</v>
      </c>
      <c r="B3523">
        <v>-91.5</v>
      </c>
      <c r="C3523">
        <v>5202</v>
      </c>
      <c r="D3523">
        <v>1000000</v>
      </c>
      <c r="E3523">
        <v>605</v>
      </c>
      <c r="F3523" s="3"/>
    </row>
    <row r="3524" spans="1:6">
      <c r="A3524">
        <v>6</v>
      </c>
      <c r="B3524">
        <v>-91.394000000000005</v>
      </c>
      <c r="C3524">
        <v>5202</v>
      </c>
      <c r="D3524">
        <v>1000000</v>
      </c>
      <c r="E3524">
        <v>672</v>
      </c>
      <c r="F3524" s="3"/>
    </row>
    <row r="3525" spans="1:6">
      <c r="A3525">
        <v>7</v>
      </c>
      <c r="B3525">
        <v>-91.281000000000006</v>
      </c>
      <c r="C3525">
        <v>5202</v>
      </c>
      <c r="D3525">
        <v>1000000</v>
      </c>
      <c r="E3525">
        <v>636</v>
      </c>
      <c r="F3525" s="3"/>
    </row>
    <row r="3526" spans="1:6">
      <c r="A3526">
        <v>8</v>
      </c>
      <c r="B3526">
        <v>-91.165000000000006</v>
      </c>
      <c r="C3526">
        <v>5202</v>
      </c>
      <c r="D3526">
        <v>1000000</v>
      </c>
      <c r="E3526">
        <v>697</v>
      </c>
      <c r="F3526" s="3">
        <v>702.49455183178611</v>
      </c>
    </row>
    <row r="3527" spans="1:6">
      <c r="A3527">
        <v>9</v>
      </c>
      <c r="B3527">
        <v>-91.049000000000007</v>
      </c>
      <c r="C3527">
        <v>5202</v>
      </c>
      <c r="D3527">
        <v>1000000</v>
      </c>
      <c r="E3527">
        <v>713</v>
      </c>
      <c r="F3527" s="3">
        <v>717.3047269103439</v>
      </c>
    </row>
    <row r="3528" spans="1:6">
      <c r="A3528">
        <v>10</v>
      </c>
      <c r="B3528">
        <v>-90.933999999999997</v>
      </c>
      <c r="C3528">
        <v>5202</v>
      </c>
      <c r="D3528">
        <v>1000000</v>
      </c>
      <c r="E3528">
        <v>791</v>
      </c>
      <c r="F3528" s="3">
        <v>737.03072133696867</v>
      </c>
    </row>
    <row r="3529" spans="1:6">
      <c r="A3529">
        <v>11</v>
      </c>
      <c r="B3529">
        <v>-90.823999999999998</v>
      </c>
      <c r="C3529">
        <v>5202</v>
      </c>
      <c r="D3529">
        <v>1000000</v>
      </c>
      <c r="E3529">
        <v>743</v>
      </c>
      <c r="F3529" s="3">
        <v>760.87800365363773</v>
      </c>
    </row>
    <row r="3530" spans="1:6">
      <c r="A3530">
        <v>12</v>
      </c>
      <c r="B3530">
        <v>-90.709000000000003</v>
      </c>
      <c r="C3530">
        <v>5202</v>
      </c>
      <c r="D3530">
        <v>1000000</v>
      </c>
      <c r="E3530">
        <v>764</v>
      </c>
      <c r="F3530" s="3">
        <v>790.0634496766105</v>
      </c>
    </row>
    <row r="3531" spans="1:6">
      <c r="A3531">
        <v>13</v>
      </c>
      <c r="B3531">
        <v>-90.594999999999999</v>
      </c>
      <c r="C3531">
        <v>5202</v>
      </c>
      <c r="D3531">
        <v>1000000</v>
      </c>
      <c r="E3531">
        <v>852</v>
      </c>
      <c r="F3531" s="3">
        <v>820.78087799318257</v>
      </c>
    </row>
    <row r="3532" spans="1:6">
      <c r="A3532">
        <v>14</v>
      </c>
      <c r="B3532">
        <v>-90.486999999999995</v>
      </c>
      <c r="C3532">
        <v>5202</v>
      </c>
      <c r="D3532">
        <v>1000000</v>
      </c>
      <c r="E3532">
        <v>814</v>
      </c>
      <c r="F3532" s="3">
        <v>848.02636443114977</v>
      </c>
    </row>
    <row r="3533" spans="1:6">
      <c r="A3533">
        <v>15</v>
      </c>
      <c r="B3533">
        <v>-90.372</v>
      </c>
      <c r="C3533">
        <v>5202</v>
      </c>
      <c r="D3533">
        <v>1000000</v>
      </c>
      <c r="E3533">
        <v>883</v>
      </c>
      <c r="F3533" s="3">
        <v>870.80309568551763</v>
      </c>
    </row>
    <row r="3534" spans="1:6">
      <c r="A3534">
        <v>16</v>
      </c>
      <c r="B3534">
        <v>-90.256</v>
      </c>
      <c r="C3534">
        <v>5202</v>
      </c>
      <c r="D3534">
        <v>1000000</v>
      </c>
      <c r="E3534">
        <v>889</v>
      </c>
      <c r="F3534" s="3">
        <v>883.52775034348565</v>
      </c>
    </row>
    <row r="3535" spans="1:6">
      <c r="A3535">
        <v>17</v>
      </c>
      <c r="B3535">
        <v>-90.14</v>
      </c>
      <c r="C3535">
        <v>5202</v>
      </c>
      <c r="D3535">
        <v>1000000</v>
      </c>
      <c r="E3535">
        <v>886</v>
      </c>
      <c r="F3535" s="3">
        <v>884.12505222312654</v>
      </c>
    </row>
    <row r="3536" spans="1:6">
      <c r="A3536">
        <v>18</v>
      </c>
      <c r="B3536">
        <v>-90.025000000000006</v>
      </c>
      <c r="C3536">
        <v>5202</v>
      </c>
      <c r="D3536">
        <v>1000000</v>
      </c>
      <c r="E3536">
        <v>881</v>
      </c>
      <c r="F3536" s="3">
        <v>873.57950405689803</v>
      </c>
    </row>
    <row r="3537" spans="1:6">
      <c r="A3537">
        <v>19</v>
      </c>
      <c r="B3537">
        <v>-89.918999999999997</v>
      </c>
      <c r="C3537">
        <v>5202</v>
      </c>
      <c r="D3537">
        <v>1000000</v>
      </c>
      <c r="E3537">
        <v>855</v>
      </c>
      <c r="F3537" s="3">
        <v>856.73195144475324</v>
      </c>
    </row>
    <row r="3538" spans="1:6">
      <c r="A3538">
        <v>20</v>
      </c>
      <c r="B3538">
        <v>-89.805999999999997</v>
      </c>
      <c r="C3538">
        <v>5202</v>
      </c>
      <c r="D3538">
        <v>1000000</v>
      </c>
      <c r="E3538">
        <v>826</v>
      </c>
      <c r="F3538" s="3">
        <v>835.19365190625808</v>
      </c>
    </row>
    <row r="3539" spans="1:6">
      <c r="A3539">
        <v>21</v>
      </c>
      <c r="B3539">
        <v>-89.691000000000003</v>
      </c>
      <c r="C3539">
        <v>5202</v>
      </c>
      <c r="D3539">
        <v>1000000</v>
      </c>
      <c r="E3539">
        <v>798</v>
      </c>
      <c r="F3539" s="3">
        <v>813.61181995026243</v>
      </c>
    </row>
    <row r="3540" spans="1:6">
      <c r="A3540">
        <v>22</v>
      </c>
      <c r="B3540">
        <v>-89.576999999999998</v>
      </c>
      <c r="C3540">
        <v>5202</v>
      </c>
      <c r="D3540">
        <v>1000000</v>
      </c>
      <c r="E3540">
        <v>832</v>
      </c>
      <c r="F3540" s="3">
        <v>795.68486256078916</v>
      </c>
    </row>
    <row r="3541" spans="1:6">
      <c r="A3541">
        <v>23</v>
      </c>
      <c r="B3541">
        <v>-89.457999999999998</v>
      </c>
      <c r="C3541">
        <v>5202</v>
      </c>
      <c r="D3541">
        <v>1000000</v>
      </c>
      <c r="E3541">
        <v>761</v>
      </c>
      <c r="F3541" s="3">
        <v>782.33747135450847</v>
      </c>
    </row>
    <row r="3542" spans="1:6">
      <c r="A3542">
        <v>24</v>
      </c>
      <c r="B3542">
        <v>-89.341999999999999</v>
      </c>
      <c r="C3542">
        <v>5202</v>
      </c>
      <c r="D3542">
        <v>1000000</v>
      </c>
      <c r="E3542">
        <v>801</v>
      </c>
      <c r="F3542" s="3">
        <v>774.72169186763961</v>
      </c>
    </row>
    <row r="3543" spans="1:6">
      <c r="A3543">
        <v>25</v>
      </c>
      <c r="B3543">
        <v>-89.234999999999999</v>
      </c>
      <c r="C3543">
        <v>5202</v>
      </c>
      <c r="D3543">
        <v>1000000</v>
      </c>
      <c r="E3543">
        <v>799</v>
      </c>
      <c r="F3543" s="3">
        <v>771.67755810607491</v>
      </c>
    </row>
    <row r="3544" spans="1:6">
      <c r="A3544">
        <v>26</v>
      </c>
      <c r="B3544">
        <v>-89.13</v>
      </c>
      <c r="C3544">
        <v>5202</v>
      </c>
      <c r="D3544">
        <v>1000000</v>
      </c>
      <c r="E3544">
        <v>678</v>
      </c>
      <c r="F3544" s="3">
        <v>771.44296191779972</v>
      </c>
    </row>
    <row r="3545" spans="1:6">
      <c r="A3545">
        <v>27</v>
      </c>
      <c r="B3545">
        <v>-89.016000000000005</v>
      </c>
      <c r="C3545">
        <v>5202</v>
      </c>
      <c r="D3545">
        <v>1000000</v>
      </c>
      <c r="E3545">
        <v>762</v>
      </c>
      <c r="F3545" s="3">
        <v>773.24308281620313</v>
      </c>
    </row>
    <row r="3546" spans="1:6">
      <c r="A3546">
        <v>28</v>
      </c>
      <c r="B3546">
        <v>-88.896000000000001</v>
      </c>
      <c r="C3546">
        <v>5202</v>
      </c>
      <c r="D3546">
        <v>1000000</v>
      </c>
      <c r="E3546">
        <v>811</v>
      </c>
      <c r="F3546" s="3">
        <v>776.50590634736454</v>
      </c>
    </row>
    <row r="3547" spans="1:6">
      <c r="A3547">
        <v>29</v>
      </c>
      <c r="B3547">
        <v>-88.790999999999997</v>
      </c>
      <c r="C3547">
        <v>5202</v>
      </c>
      <c r="D3547">
        <v>1000000</v>
      </c>
      <c r="E3547">
        <v>819</v>
      </c>
      <c r="F3547" s="3">
        <v>779.97651544784253</v>
      </c>
    </row>
    <row r="3548" spans="1:6">
      <c r="A3548">
        <v>30</v>
      </c>
      <c r="B3548">
        <v>-88.671999999999997</v>
      </c>
      <c r="C3548">
        <v>5202</v>
      </c>
      <c r="D3548">
        <v>1000000</v>
      </c>
      <c r="E3548">
        <v>737</v>
      </c>
      <c r="F3548" s="3">
        <v>784.24513308639246</v>
      </c>
    </row>
    <row r="3549" spans="1:6">
      <c r="A3549">
        <v>31</v>
      </c>
      <c r="B3549">
        <v>-88.56</v>
      </c>
      <c r="C3549">
        <v>5202</v>
      </c>
      <c r="D3549">
        <v>1000000</v>
      </c>
      <c r="E3549">
        <v>789</v>
      </c>
      <c r="F3549" s="3">
        <v>788.40950459047326</v>
      </c>
    </row>
    <row r="3550" spans="1:6">
      <c r="A3550">
        <v>32</v>
      </c>
      <c r="B3550">
        <v>-88.451999999999998</v>
      </c>
      <c r="C3550">
        <v>5202</v>
      </c>
      <c r="D3550">
        <v>1000000</v>
      </c>
      <c r="E3550">
        <v>838</v>
      </c>
      <c r="F3550" s="3">
        <v>792.48011382666311</v>
      </c>
    </row>
    <row r="3551" spans="1:6">
      <c r="A3551" t="s">
        <v>0</v>
      </c>
    </row>
    <row r="3552" spans="1:6">
      <c r="A3552" t="s">
        <v>0</v>
      </c>
    </row>
    <row r="3553" spans="1:6">
      <c r="A3553" t="s">
        <v>0</v>
      </c>
    </row>
    <row r="3554" spans="1:6">
      <c r="A3554" t="s">
        <v>0</v>
      </c>
    </row>
    <row r="3555" spans="1:6">
      <c r="A3555" t="s">
        <v>286</v>
      </c>
    </row>
    <row r="3556" spans="1:6">
      <c r="A3556" t="s">
        <v>226</v>
      </c>
    </row>
    <row r="3557" spans="1:6">
      <c r="A3557" t="s">
        <v>3</v>
      </c>
    </row>
    <row r="3558" spans="1:6">
      <c r="A3558" t="s">
        <v>4</v>
      </c>
    </row>
    <row r="3559" spans="1:6">
      <c r="A3559" t="s">
        <v>5</v>
      </c>
    </row>
    <row r="3560" spans="1:6">
      <c r="A3560" t="s">
        <v>98</v>
      </c>
    </row>
    <row r="3561" spans="1:6">
      <c r="A3561" t="s">
        <v>7</v>
      </c>
    </row>
    <row r="3562" spans="1:6">
      <c r="A3562" t="s">
        <v>8</v>
      </c>
    </row>
    <row r="3563" spans="1:6">
      <c r="A3563" t="s">
        <v>9</v>
      </c>
    </row>
    <row r="3564" spans="1:6">
      <c r="A3564" t="s">
        <v>10</v>
      </c>
    </row>
    <row r="3565" spans="1:6">
      <c r="A3565" t="s">
        <v>11</v>
      </c>
    </row>
    <row r="3566" spans="1:6">
      <c r="A3566" t="s">
        <v>0</v>
      </c>
    </row>
    <row r="3567" spans="1:6">
      <c r="A3567" t="s">
        <v>0</v>
      </c>
    </row>
    <row r="3568" spans="1:6">
      <c r="A3568" t="s">
        <v>38</v>
      </c>
      <c r="B3568" t="s">
        <v>17</v>
      </c>
      <c r="C3568" t="s">
        <v>20</v>
      </c>
      <c r="D3568" t="s">
        <v>37</v>
      </c>
      <c r="E3568" t="s">
        <v>36</v>
      </c>
      <c r="F3568" t="s">
        <v>57</v>
      </c>
    </row>
    <row r="3569" spans="1:10">
      <c r="A3569">
        <v>1</v>
      </c>
      <c r="B3569">
        <v>-91.947999999999993</v>
      </c>
      <c r="C3569">
        <v>5204</v>
      </c>
      <c r="D3569">
        <v>1000000</v>
      </c>
      <c r="E3569">
        <v>541</v>
      </c>
      <c r="F3569" s="3"/>
      <c r="J3569" t="s">
        <v>297</v>
      </c>
    </row>
    <row r="3570" spans="1:10">
      <c r="A3570">
        <v>2</v>
      </c>
      <c r="B3570">
        <v>-91.838999999999999</v>
      </c>
      <c r="C3570">
        <v>5204</v>
      </c>
      <c r="D3570">
        <v>1000000</v>
      </c>
      <c r="E3570">
        <v>568</v>
      </c>
      <c r="F3570" s="3"/>
    </row>
    <row r="3571" spans="1:10">
      <c r="A3571">
        <v>3</v>
      </c>
      <c r="B3571">
        <v>-91.724000000000004</v>
      </c>
      <c r="C3571">
        <v>5204</v>
      </c>
      <c r="D3571">
        <v>1000000</v>
      </c>
      <c r="E3571">
        <v>553</v>
      </c>
      <c r="F3571" s="3"/>
    </row>
    <row r="3572" spans="1:10">
      <c r="A3572">
        <v>4</v>
      </c>
      <c r="B3572">
        <v>-91.611999999999995</v>
      </c>
      <c r="C3572">
        <v>5204</v>
      </c>
      <c r="D3572">
        <v>1000000</v>
      </c>
      <c r="E3572">
        <v>625</v>
      </c>
      <c r="F3572" s="3"/>
    </row>
    <row r="3573" spans="1:10">
      <c r="A3573">
        <v>5</v>
      </c>
      <c r="B3573">
        <v>-91.5</v>
      </c>
      <c r="C3573">
        <v>5204</v>
      </c>
      <c r="D3573">
        <v>1000000</v>
      </c>
      <c r="E3573">
        <v>622</v>
      </c>
      <c r="F3573" s="3"/>
    </row>
    <row r="3574" spans="1:10">
      <c r="A3574">
        <v>6</v>
      </c>
      <c r="B3574">
        <v>-91.394000000000005</v>
      </c>
      <c r="C3574">
        <v>5204</v>
      </c>
      <c r="D3574">
        <v>1000000</v>
      </c>
      <c r="E3574">
        <v>664</v>
      </c>
      <c r="F3574" s="3"/>
    </row>
    <row r="3575" spans="1:10">
      <c r="A3575">
        <v>7</v>
      </c>
      <c r="B3575">
        <v>-91.281000000000006</v>
      </c>
      <c r="C3575">
        <v>5204</v>
      </c>
      <c r="D3575">
        <v>1000000</v>
      </c>
      <c r="E3575">
        <v>672</v>
      </c>
      <c r="F3575" s="3"/>
    </row>
    <row r="3576" spans="1:10">
      <c r="A3576">
        <v>8</v>
      </c>
      <c r="B3576">
        <v>-91.165000000000006</v>
      </c>
      <c r="C3576">
        <v>5204</v>
      </c>
      <c r="D3576">
        <v>1000000</v>
      </c>
      <c r="E3576">
        <v>710</v>
      </c>
      <c r="F3576" s="3">
        <v>666.87943848582142</v>
      </c>
    </row>
    <row r="3577" spans="1:10">
      <c r="A3577">
        <v>9</v>
      </c>
      <c r="B3577">
        <v>-91.049000000000007</v>
      </c>
      <c r="C3577">
        <v>5204</v>
      </c>
      <c r="D3577">
        <v>1000000</v>
      </c>
      <c r="E3577">
        <v>658</v>
      </c>
      <c r="F3577" s="3">
        <v>700.08312596343274</v>
      </c>
    </row>
    <row r="3578" spans="1:10">
      <c r="A3578">
        <v>10</v>
      </c>
      <c r="B3578">
        <v>-90.933999999999997</v>
      </c>
      <c r="C3578">
        <v>5204</v>
      </c>
      <c r="D3578">
        <v>1000000</v>
      </c>
      <c r="E3578">
        <v>724</v>
      </c>
      <c r="F3578" s="3">
        <v>734.99159351089475</v>
      </c>
    </row>
    <row r="3579" spans="1:10">
      <c r="A3579">
        <v>11</v>
      </c>
      <c r="B3579">
        <v>-90.823999999999998</v>
      </c>
      <c r="C3579">
        <v>5204</v>
      </c>
      <c r="D3579">
        <v>1000000</v>
      </c>
      <c r="E3579">
        <v>725</v>
      </c>
      <c r="F3579" s="3">
        <v>768.89567094439815</v>
      </c>
    </row>
    <row r="3580" spans="1:10">
      <c r="A3580">
        <v>12</v>
      </c>
      <c r="B3580">
        <v>-90.709000000000003</v>
      </c>
      <c r="C3580">
        <v>5204</v>
      </c>
      <c r="D3580">
        <v>1000000</v>
      </c>
      <c r="E3580">
        <v>804</v>
      </c>
      <c r="F3580" s="3">
        <v>803.12873153496651</v>
      </c>
    </row>
    <row r="3581" spans="1:10">
      <c r="A3581">
        <v>13</v>
      </c>
      <c r="B3581">
        <v>-90.594999999999999</v>
      </c>
      <c r="C3581">
        <v>5204</v>
      </c>
      <c r="D3581">
        <v>1000000</v>
      </c>
      <c r="E3581">
        <v>868</v>
      </c>
      <c r="F3581" s="3">
        <v>833.90825249550437</v>
      </c>
    </row>
    <row r="3582" spans="1:10">
      <c r="A3582">
        <v>14</v>
      </c>
      <c r="B3582">
        <v>-90.486999999999995</v>
      </c>
      <c r="C3582">
        <v>5204</v>
      </c>
      <c r="D3582">
        <v>1000000</v>
      </c>
      <c r="E3582">
        <v>886</v>
      </c>
      <c r="F3582" s="3">
        <v>858.45856271559433</v>
      </c>
    </row>
    <row r="3583" spans="1:10">
      <c r="A3583">
        <v>15</v>
      </c>
      <c r="B3583">
        <v>-90.372</v>
      </c>
      <c r="C3583">
        <v>5204</v>
      </c>
      <c r="D3583">
        <v>1000000</v>
      </c>
      <c r="E3583">
        <v>935</v>
      </c>
      <c r="F3583" s="3">
        <v>878.14595423444882</v>
      </c>
    </row>
    <row r="3584" spans="1:10">
      <c r="A3584">
        <v>16</v>
      </c>
      <c r="B3584">
        <v>-90.256</v>
      </c>
      <c r="C3584">
        <v>5204</v>
      </c>
      <c r="D3584">
        <v>1000000</v>
      </c>
      <c r="E3584">
        <v>877</v>
      </c>
      <c r="F3584" s="3">
        <v>890.21711586944627</v>
      </c>
    </row>
    <row r="3585" spans="1:6">
      <c r="A3585">
        <v>17</v>
      </c>
      <c r="B3585">
        <v>-90.14</v>
      </c>
      <c r="C3585">
        <v>5204</v>
      </c>
      <c r="D3585">
        <v>1000000</v>
      </c>
      <c r="E3585">
        <v>907</v>
      </c>
      <c r="F3585" s="3">
        <v>894.13613071145369</v>
      </c>
    </row>
    <row r="3586" spans="1:6">
      <c r="A3586">
        <v>18</v>
      </c>
      <c r="B3586">
        <v>-90.025000000000006</v>
      </c>
      <c r="C3586">
        <v>5204</v>
      </c>
      <c r="D3586">
        <v>1000000</v>
      </c>
      <c r="E3586">
        <v>874</v>
      </c>
      <c r="F3586" s="3">
        <v>890.4423153405852</v>
      </c>
    </row>
    <row r="3587" spans="1:6">
      <c r="A3587">
        <v>19</v>
      </c>
      <c r="B3587">
        <v>-89.918999999999997</v>
      </c>
      <c r="C3587">
        <v>5204</v>
      </c>
      <c r="D3587">
        <v>1000000</v>
      </c>
      <c r="E3587">
        <v>832</v>
      </c>
      <c r="F3587" s="3">
        <v>881.36081281684085</v>
      </c>
    </row>
    <row r="3588" spans="1:6">
      <c r="A3588">
        <v>20</v>
      </c>
      <c r="B3588">
        <v>-89.805999999999997</v>
      </c>
      <c r="C3588">
        <v>5204</v>
      </c>
      <c r="D3588">
        <v>1000000</v>
      </c>
      <c r="E3588">
        <v>843</v>
      </c>
      <c r="F3588" s="3">
        <v>867.20808498571307</v>
      </c>
    </row>
    <row r="3589" spans="1:6">
      <c r="A3589">
        <v>21</v>
      </c>
      <c r="B3589">
        <v>-89.691000000000003</v>
      </c>
      <c r="C3589">
        <v>5204</v>
      </c>
      <c r="D3589">
        <v>1000000</v>
      </c>
      <c r="E3589">
        <v>852</v>
      </c>
      <c r="F3589" s="3">
        <v>849.94925747125046</v>
      </c>
    </row>
    <row r="3590" spans="1:6">
      <c r="A3590">
        <v>22</v>
      </c>
      <c r="B3590">
        <v>-89.576999999999998</v>
      </c>
      <c r="C3590">
        <v>5204</v>
      </c>
      <c r="D3590">
        <v>1000000</v>
      </c>
      <c r="E3590">
        <v>844</v>
      </c>
      <c r="F3590" s="3">
        <v>831.93287701695988</v>
      </c>
    </row>
    <row r="3591" spans="1:6">
      <c r="A3591">
        <v>23</v>
      </c>
      <c r="B3591">
        <v>-89.457999999999998</v>
      </c>
      <c r="C3591">
        <v>5204</v>
      </c>
      <c r="D3591">
        <v>1000000</v>
      </c>
      <c r="E3591">
        <v>815</v>
      </c>
      <c r="F3591" s="3">
        <v>814.02126405473325</v>
      </c>
    </row>
    <row r="3592" spans="1:6">
      <c r="A3592">
        <v>24</v>
      </c>
      <c r="B3592">
        <v>-89.341999999999999</v>
      </c>
      <c r="C3592">
        <v>5204</v>
      </c>
      <c r="D3592">
        <v>1000000</v>
      </c>
      <c r="E3592">
        <v>792</v>
      </c>
      <c r="F3592" s="3">
        <v>798.86171558495664</v>
      </c>
    </row>
    <row r="3593" spans="1:6">
      <c r="A3593">
        <v>25</v>
      </c>
      <c r="B3593">
        <v>-89.234999999999999</v>
      </c>
      <c r="C3593">
        <v>5204</v>
      </c>
      <c r="D3593">
        <v>1000000</v>
      </c>
      <c r="E3593">
        <v>822</v>
      </c>
      <c r="F3593" s="3">
        <v>787.68880670776002</v>
      </c>
    </row>
    <row r="3594" spans="1:6">
      <c r="A3594">
        <v>26</v>
      </c>
      <c r="B3594">
        <v>-89.13</v>
      </c>
      <c r="C3594">
        <v>5204</v>
      </c>
      <c r="D3594">
        <v>1000000</v>
      </c>
      <c r="E3594">
        <v>790</v>
      </c>
      <c r="F3594" s="3">
        <v>779.68971114203214</v>
      </c>
    </row>
    <row r="3595" spans="1:6">
      <c r="A3595">
        <v>27</v>
      </c>
      <c r="B3595">
        <v>-89.016000000000005</v>
      </c>
      <c r="C3595">
        <v>5204</v>
      </c>
      <c r="D3595">
        <v>1000000</v>
      </c>
      <c r="E3595">
        <v>781</v>
      </c>
      <c r="F3595" s="3">
        <v>774.360777264332</v>
      </c>
    </row>
    <row r="3596" spans="1:6">
      <c r="A3596">
        <v>28</v>
      </c>
      <c r="B3596">
        <v>-88.896000000000001</v>
      </c>
      <c r="C3596">
        <v>5204</v>
      </c>
      <c r="D3596">
        <v>1000000</v>
      </c>
      <c r="E3596">
        <v>781</v>
      </c>
      <c r="F3596" s="3">
        <v>772.25115935710937</v>
      </c>
    </row>
    <row r="3597" spans="1:6">
      <c r="A3597">
        <v>29</v>
      </c>
      <c r="B3597">
        <v>-88.790999999999997</v>
      </c>
      <c r="C3597">
        <v>5204</v>
      </c>
      <c r="D3597">
        <v>1000000</v>
      </c>
      <c r="E3597">
        <v>840</v>
      </c>
      <c r="F3597" s="3">
        <v>772.95550300823641</v>
      </c>
    </row>
    <row r="3598" spans="1:6">
      <c r="A3598">
        <v>30</v>
      </c>
      <c r="B3598">
        <v>-88.671999999999997</v>
      </c>
      <c r="C3598">
        <v>5204</v>
      </c>
      <c r="D3598">
        <v>1000000</v>
      </c>
      <c r="E3598">
        <v>738</v>
      </c>
      <c r="F3598" s="3">
        <v>776.09402585283181</v>
      </c>
    </row>
    <row r="3599" spans="1:6">
      <c r="A3599">
        <v>31</v>
      </c>
      <c r="B3599">
        <v>-88.56</v>
      </c>
      <c r="C3599">
        <v>5204</v>
      </c>
      <c r="D3599">
        <v>1000000</v>
      </c>
      <c r="E3599">
        <v>747</v>
      </c>
      <c r="F3599" s="3">
        <v>780.80948029896444</v>
      </c>
    </row>
    <row r="3600" spans="1:6">
      <c r="A3600">
        <v>32</v>
      </c>
      <c r="B3600">
        <v>-88.451999999999998</v>
      </c>
      <c r="C3600">
        <v>5204</v>
      </c>
      <c r="D3600">
        <v>1000000</v>
      </c>
      <c r="E3600">
        <v>777</v>
      </c>
      <c r="F3600" s="3">
        <v>786.54876358450008</v>
      </c>
    </row>
    <row r="3601" spans="1:1">
      <c r="A3601" t="s">
        <v>0</v>
      </c>
    </row>
    <row r="3602" spans="1:1">
      <c r="A3602" t="s">
        <v>0</v>
      </c>
    </row>
    <row r="3603" spans="1:1">
      <c r="A3603" t="s">
        <v>0</v>
      </c>
    </row>
    <row r="3604" spans="1:1">
      <c r="A3604" t="s">
        <v>0</v>
      </c>
    </row>
    <row r="3605" spans="1:1">
      <c r="A3605" t="s">
        <v>287</v>
      </c>
    </row>
    <row r="3606" spans="1:1">
      <c r="A3606" t="s">
        <v>226</v>
      </c>
    </row>
    <row r="3607" spans="1:1">
      <c r="A3607" t="s">
        <v>3</v>
      </c>
    </row>
    <row r="3608" spans="1:1">
      <c r="A3608" t="s">
        <v>4</v>
      </c>
    </row>
    <row r="3609" spans="1:1">
      <c r="A3609" t="s">
        <v>5</v>
      </c>
    </row>
    <row r="3610" spans="1:1">
      <c r="A3610" t="s">
        <v>100</v>
      </c>
    </row>
    <row r="3611" spans="1:1">
      <c r="A3611" t="s">
        <v>7</v>
      </c>
    </row>
    <row r="3612" spans="1:1">
      <c r="A3612" t="s">
        <v>8</v>
      </c>
    </row>
    <row r="3613" spans="1:1">
      <c r="A3613" t="s">
        <v>9</v>
      </c>
    </row>
    <row r="3614" spans="1:1">
      <c r="A3614" t="s">
        <v>10</v>
      </c>
    </row>
    <row r="3615" spans="1:1">
      <c r="A3615" t="s">
        <v>11</v>
      </c>
    </row>
    <row r="3616" spans="1:1">
      <c r="A3616" t="s">
        <v>0</v>
      </c>
    </row>
    <row r="3617" spans="1:10">
      <c r="A3617" t="s">
        <v>0</v>
      </c>
    </row>
    <row r="3618" spans="1:10">
      <c r="A3618" t="s">
        <v>38</v>
      </c>
      <c r="B3618" t="s">
        <v>17</v>
      </c>
      <c r="C3618" t="s">
        <v>20</v>
      </c>
      <c r="D3618" t="s">
        <v>37</v>
      </c>
      <c r="E3618" t="s">
        <v>36</v>
      </c>
      <c r="F3618" t="s">
        <v>57</v>
      </c>
    </row>
    <row r="3619" spans="1:10">
      <c r="A3619">
        <v>1</v>
      </c>
      <c r="B3619">
        <v>-91.947999999999993</v>
      </c>
      <c r="C3619">
        <v>5192</v>
      </c>
      <c r="D3619">
        <v>1000000</v>
      </c>
      <c r="E3619">
        <v>485</v>
      </c>
      <c r="F3619" s="3"/>
      <c r="J3619" t="s">
        <v>298</v>
      </c>
    </row>
    <row r="3620" spans="1:10">
      <c r="A3620">
        <v>2</v>
      </c>
      <c r="B3620">
        <v>-91.838999999999999</v>
      </c>
      <c r="C3620">
        <v>5192</v>
      </c>
      <c r="D3620">
        <v>1000000</v>
      </c>
      <c r="E3620">
        <v>536</v>
      </c>
      <c r="F3620" s="3"/>
    </row>
    <row r="3621" spans="1:10">
      <c r="A3621">
        <v>3</v>
      </c>
      <c r="B3621">
        <v>-91.724000000000004</v>
      </c>
      <c r="C3621">
        <v>5192</v>
      </c>
      <c r="D3621">
        <v>1000000</v>
      </c>
      <c r="E3621">
        <v>573</v>
      </c>
      <c r="F3621" s="3"/>
    </row>
    <row r="3622" spans="1:10">
      <c r="A3622">
        <v>4</v>
      </c>
      <c r="B3622">
        <v>-91.611999999999995</v>
      </c>
      <c r="C3622">
        <v>5192</v>
      </c>
      <c r="D3622">
        <v>1000000</v>
      </c>
      <c r="E3622">
        <v>595</v>
      </c>
      <c r="F3622" s="3"/>
    </row>
    <row r="3623" spans="1:10">
      <c r="A3623">
        <v>5</v>
      </c>
      <c r="B3623">
        <v>-91.5</v>
      </c>
      <c r="C3623">
        <v>5192</v>
      </c>
      <c r="D3623">
        <v>1000000</v>
      </c>
      <c r="E3623">
        <v>623</v>
      </c>
      <c r="F3623" s="3">
        <v>613.18379840118473</v>
      </c>
    </row>
    <row r="3624" spans="1:10">
      <c r="A3624">
        <v>6</v>
      </c>
      <c r="B3624">
        <v>-91.394000000000005</v>
      </c>
      <c r="C3624">
        <v>5192</v>
      </c>
      <c r="D3624">
        <v>1000000</v>
      </c>
      <c r="E3624">
        <v>619</v>
      </c>
      <c r="F3624" s="3">
        <v>633.12444524621003</v>
      </c>
    </row>
    <row r="3625" spans="1:10">
      <c r="A3625">
        <v>7</v>
      </c>
      <c r="B3625">
        <v>-91.281000000000006</v>
      </c>
      <c r="C3625">
        <v>5192</v>
      </c>
      <c r="D3625">
        <v>1000000</v>
      </c>
      <c r="E3625">
        <v>665</v>
      </c>
      <c r="F3625" s="3">
        <v>658.55065388957439</v>
      </c>
    </row>
    <row r="3626" spans="1:10">
      <c r="A3626">
        <v>8</v>
      </c>
      <c r="B3626">
        <v>-91.165000000000006</v>
      </c>
      <c r="C3626">
        <v>5192</v>
      </c>
      <c r="D3626">
        <v>1000000</v>
      </c>
      <c r="E3626">
        <v>687</v>
      </c>
      <c r="F3626" s="3">
        <v>689.27837586656415</v>
      </c>
    </row>
    <row r="3627" spans="1:10">
      <c r="A3627">
        <v>9</v>
      </c>
      <c r="B3627">
        <v>-91.049000000000007</v>
      </c>
      <c r="C3627">
        <v>5192</v>
      </c>
      <c r="D3627">
        <v>1000000</v>
      </c>
      <c r="E3627">
        <v>712</v>
      </c>
      <c r="F3627" s="3">
        <v>724.18579433101377</v>
      </c>
    </row>
    <row r="3628" spans="1:10">
      <c r="A3628">
        <v>10</v>
      </c>
      <c r="B3628">
        <v>-90.933999999999997</v>
      </c>
      <c r="C3628">
        <v>5192</v>
      </c>
      <c r="D3628">
        <v>1000000</v>
      </c>
      <c r="E3628">
        <v>774</v>
      </c>
      <c r="F3628" s="3">
        <v>761.58394884787026</v>
      </c>
    </row>
    <row r="3629" spans="1:10">
      <c r="A3629">
        <v>11</v>
      </c>
      <c r="B3629">
        <v>-90.823999999999998</v>
      </c>
      <c r="C3629">
        <v>5192</v>
      </c>
      <c r="D3629">
        <v>1000000</v>
      </c>
      <c r="E3629">
        <v>787</v>
      </c>
      <c r="F3629" s="3">
        <v>797.97347251891335</v>
      </c>
    </row>
    <row r="3630" spans="1:10">
      <c r="A3630">
        <v>12</v>
      </c>
      <c r="B3630">
        <v>-90.709000000000003</v>
      </c>
      <c r="C3630">
        <v>5192</v>
      </c>
      <c r="D3630">
        <v>1000000</v>
      </c>
      <c r="E3630">
        <v>868</v>
      </c>
      <c r="F3630" s="3">
        <v>833.98828052649003</v>
      </c>
    </row>
    <row r="3631" spans="1:10">
      <c r="A3631">
        <v>13</v>
      </c>
      <c r="B3631">
        <v>-90.594999999999999</v>
      </c>
      <c r="C3631">
        <v>5192</v>
      </c>
      <c r="D3631">
        <v>1000000</v>
      </c>
      <c r="E3631">
        <v>834</v>
      </c>
      <c r="F3631" s="3">
        <v>864.72287465340514</v>
      </c>
    </row>
    <row r="3632" spans="1:10">
      <c r="A3632">
        <v>14</v>
      </c>
      <c r="B3632">
        <v>-90.486999999999995</v>
      </c>
      <c r="C3632">
        <v>5192</v>
      </c>
      <c r="D3632">
        <v>1000000</v>
      </c>
      <c r="E3632">
        <v>881</v>
      </c>
      <c r="F3632" s="3">
        <v>886.85185057234594</v>
      </c>
    </row>
    <row r="3633" spans="1:6">
      <c r="A3633">
        <v>15</v>
      </c>
      <c r="B3633">
        <v>-90.372</v>
      </c>
      <c r="C3633">
        <v>5192</v>
      </c>
      <c r="D3633">
        <v>1000000</v>
      </c>
      <c r="E3633">
        <v>915</v>
      </c>
      <c r="F3633" s="3">
        <v>901.0979389399954</v>
      </c>
    </row>
    <row r="3634" spans="1:6">
      <c r="A3634">
        <v>16</v>
      </c>
      <c r="B3634">
        <v>-90.256</v>
      </c>
      <c r="C3634">
        <v>5192</v>
      </c>
      <c r="D3634">
        <v>1000000</v>
      </c>
      <c r="E3634">
        <v>928</v>
      </c>
      <c r="F3634" s="3">
        <v>904.98562136670648</v>
      </c>
    </row>
    <row r="3635" spans="1:6">
      <c r="A3635">
        <v>17</v>
      </c>
      <c r="B3635">
        <v>-90.14</v>
      </c>
      <c r="C3635">
        <v>5192</v>
      </c>
      <c r="D3635">
        <v>1000000</v>
      </c>
      <c r="E3635">
        <v>895</v>
      </c>
      <c r="F3635" s="3">
        <v>898.96759992656769</v>
      </c>
    </row>
    <row r="3636" spans="1:6">
      <c r="A3636">
        <v>18</v>
      </c>
      <c r="B3636">
        <v>-90.025000000000006</v>
      </c>
      <c r="C3636">
        <v>5192</v>
      </c>
      <c r="D3636">
        <v>1000000</v>
      </c>
      <c r="E3636">
        <v>889</v>
      </c>
      <c r="F3636" s="3">
        <v>885.09395188718031</v>
      </c>
    </row>
    <row r="3637" spans="1:6">
      <c r="A3637">
        <v>19</v>
      </c>
      <c r="B3637">
        <v>-89.918999999999997</v>
      </c>
      <c r="C3637">
        <v>5192</v>
      </c>
      <c r="D3637">
        <v>1000000</v>
      </c>
      <c r="E3637">
        <v>819</v>
      </c>
      <c r="F3637" s="3">
        <v>867.66197722371533</v>
      </c>
    </row>
    <row r="3638" spans="1:6">
      <c r="A3638">
        <v>20</v>
      </c>
      <c r="B3638">
        <v>-89.805999999999997</v>
      </c>
      <c r="C3638">
        <v>5192</v>
      </c>
      <c r="D3638">
        <v>1000000</v>
      </c>
      <c r="E3638">
        <v>857</v>
      </c>
      <c r="F3638" s="3">
        <v>846.90066031855815</v>
      </c>
    </row>
    <row r="3639" spans="1:6">
      <c r="A3639">
        <v>21</v>
      </c>
      <c r="B3639">
        <v>-89.691000000000003</v>
      </c>
      <c r="C3639">
        <v>5192</v>
      </c>
      <c r="D3639">
        <v>1000000</v>
      </c>
      <c r="E3639">
        <v>840</v>
      </c>
      <c r="F3639" s="3">
        <v>826.16525355468036</v>
      </c>
    </row>
    <row r="3640" spans="1:6">
      <c r="A3640">
        <v>22</v>
      </c>
      <c r="B3640">
        <v>-89.576999999999998</v>
      </c>
      <c r="C3640">
        <v>5192</v>
      </c>
      <c r="D3640">
        <v>1000000</v>
      </c>
      <c r="E3640">
        <v>829</v>
      </c>
      <c r="F3640" s="3">
        <v>808.17770180286084</v>
      </c>
    </row>
    <row r="3641" spans="1:6">
      <c r="A3641">
        <v>23</v>
      </c>
      <c r="B3641">
        <v>-89.457999999999998</v>
      </c>
      <c r="C3641">
        <v>5192</v>
      </c>
      <c r="D3641">
        <v>1000000</v>
      </c>
      <c r="E3641">
        <v>796</v>
      </c>
      <c r="F3641" s="3">
        <v>793.61197724531087</v>
      </c>
    </row>
    <row r="3642" spans="1:6">
      <c r="A3642">
        <v>24</v>
      </c>
      <c r="B3642">
        <v>-89.341999999999999</v>
      </c>
      <c r="C3642">
        <v>5192</v>
      </c>
      <c r="D3642">
        <v>1000000</v>
      </c>
      <c r="E3642">
        <v>763</v>
      </c>
      <c r="F3642" s="3">
        <v>784.14404808797212</v>
      </c>
    </row>
    <row r="3643" spans="1:6">
      <c r="A3643">
        <v>25</v>
      </c>
      <c r="B3643">
        <v>-89.234999999999999</v>
      </c>
      <c r="C3643">
        <v>5192</v>
      </c>
      <c r="D3643">
        <v>1000000</v>
      </c>
      <c r="E3643">
        <v>777</v>
      </c>
      <c r="F3643" s="3">
        <v>779.45234403673032</v>
      </c>
    </row>
    <row r="3644" spans="1:6">
      <c r="A3644">
        <v>26</v>
      </c>
      <c r="B3644">
        <v>-89.13</v>
      </c>
      <c r="C3644">
        <v>5192</v>
      </c>
      <c r="D3644">
        <v>1000000</v>
      </c>
      <c r="E3644">
        <v>756</v>
      </c>
      <c r="F3644" s="3">
        <v>778.1724183672336</v>
      </c>
    </row>
    <row r="3645" spans="1:6">
      <c r="A3645">
        <v>27</v>
      </c>
      <c r="B3645">
        <v>-89.016000000000005</v>
      </c>
      <c r="C3645">
        <v>5192</v>
      </c>
      <c r="D3645">
        <v>1000000</v>
      </c>
      <c r="E3645">
        <v>843</v>
      </c>
      <c r="F3645" s="3">
        <v>779.8179517266409</v>
      </c>
    </row>
    <row r="3646" spans="1:6">
      <c r="A3646">
        <v>28</v>
      </c>
      <c r="B3646">
        <v>-88.896000000000001</v>
      </c>
      <c r="C3646">
        <v>5192</v>
      </c>
      <c r="D3646">
        <v>1000000</v>
      </c>
      <c r="E3646">
        <v>824</v>
      </c>
      <c r="F3646" s="3">
        <v>784.11489110006926</v>
      </c>
    </row>
    <row r="3647" spans="1:6">
      <c r="A3647">
        <v>29</v>
      </c>
      <c r="B3647">
        <v>-88.790999999999997</v>
      </c>
      <c r="C3647">
        <v>5192</v>
      </c>
      <c r="D3647">
        <v>1000000</v>
      </c>
      <c r="E3647">
        <v>769</v>
      </c>
      <c r="F3647" s="3">
        <v>789.39053381964357</v>
      </c>
    </row>
    <row r="3648" spans="1:6">
      <c r="A3648">
        <v>30</v>
      </c>
      <c r="B3648">
        <v>-88.671999999999997</v>
      </c>
      <c r="C3648">
        <v>5192</v>
      </c>
      <c r="D3648">
        <v>1000000</v>
      </c>
      <c r="E3648">
        <v>741</v>
      </c>
      <c r="F3648" s="3">
        <v>796.49177999594758</v>
      </c>
    </row>
    <row r="3649" spans="1:6">
      <c r="A3649">
        <v>31</v>
      </c>
      <c r="B3649">
        <v>-88.56</v>
      </c>
      <c r="C3649">
        <v>5192</v>
      </c>
      <c r="D3649">
        <v>1000000</v>
      </c>
      <c r="E3649">
        <v>784</v>
      </c>
      <c r="F3649" s="3">
        <v>803.85706865203463</v>
      </c>
    </row>
    <row r="3650" spans="1:6">
      <c r="A3650">
        <v>32</v>
      </c>
      <c r="B3650">
        <v>-88.451999999999998</v>
      </c>
      <c r="C3650">
        <v>5192</v>
      </c>
      <c r="D3650">
        <v>1000000</v>
      </c>
      <c r="E3650">
        <v>851</v>
      </c>
      <c r="F3650" s="3">
        <v>811.32746173717362</v>
      </c>
    </row>
    <row r="3651" spans="1:6">
      <c r="A3651" t="s">
        <v>0</v>
      </c>
    </row>
    <row r="3652" spans="1:6">
      <c r="A3652" t="s">
        <v>0</v>
      </c>
    </row>
    <row r="3653" spans="1:6">
      <c r="A3653" t="s">
        <v>0</v>
      </c>
    </row>
    <row r="3654" spans="1:6">
      <c r="A3654" t="s">
        <v>0</v>
      </c>
    </row>
    <row r="3655" spans="1:6">
      <c r="A3655" t="s">
        <v>288</v>
      </c>
    </row>
    <row r="3656" spans="1:6">
      <c r="A3656" t="s">
        <v>226</v>
      </c>
    </row>
    <row r="3657" spans="1:6">
      <c r="A3657" t="s">
        <v>3</v>
      </c>
    </row>
    <row r="3658" spans="1:6">
      <c r="A3658" t="s">
        <v>4</v>
      </c>
    </row>
    <row r="3659" spans="1:6">
      <c r="A3659" t="s">
        <v>5</v>
      </c>
    </row>
    <row r="3660" spans="1:6">
      <c r="A3660" t="s">
        <v>102</v>
      </c>
    </row>
    <row r="3661" spans="1:6">
      <c r="A3661" t="s">
        <v>7</v>
      </c>
    </row>
    <row r="3662" spans="1:6">
      <c r="A3662" t="s">
        <v>8</v>
      </c>
    </row>
    <row r="3663" spans="1:6">
      <c r="A3663" t="s">
        <v>9</v>
      </c>
    </row>
    <row r="3664" spans="1:6">
      <c r="A3664" t="s">
        <v>10</v>
      </c>
    </row>
    <row r="3665" spans="1:10">
      <c r="A3665" t="s">
        <v>11</v>
      </c>
    </row>
    <row r="3666" spans="1:10">
      <c r="A3666" t="s">
        <v>0</v>
      </c>
    </row>
    <row r="3667" spans="1:10">
      <c r="A3667" t="s">
        <v>0</v>
      </c>
    </row>
    <row r="3668" spans="1:10">
      <c r="A3668" t="s">
        <v>38</v>
      </c>
      <c r="B3668" t="s">
        <v>17</v>
      </c>
      <c r="C3668" t="s">
        <v>20</v>
      </c>
      <c r="D3668" t="s">
        <v>37</v>
      </c>
      <c r="E3668" t="s">
        <v>36</v>
      </c>
      <c r="F3668" t="s">
        <v>57</v>
      </c>
    </row>
    <row r="3669" spans="1:10">
      <c r="A3669">
        <v>1</v>
      </c>
      <c r="B3669">
        <v>-91.947999999999993</v>
      </c>
      <c r="C3669">
        <v>5202</v>
      </c>
      <c r="D3669">
        <v>1000000</v>
      </c>
      <c r="E3669">
        <v>515</v>
      </c>
      <c r="F3669" s="3"/>
      <c r="J3669" t="s">
        <v>299</v>
      </c>
    </row>
    <row r="3670" spans="1:10">
      <c r="A3670">
        <v>2</v>
      </c>
      <c r="B3670">
        <v>-91.838999999999999</v>
      </c>
      <c r="C3670">
        <v>5202</v>
      </c>
      <c r="D3670">
        <v>1000000</v>
      </c>
      <c r="E3670">
        <v>529</v>
      </c>
      <c r="F3670" s="3"/>
    </row>
    <row r="3671" spans="1:10">
      <c r="A3671">
        <v>3</v>
      </c>
      <c r="B3671">
        <v>-91.724000000000004</v>
      </c>
      <c r="C3671">
        <v>5202</v>
      </c>
      <c r="D3671">
        <v>1000000</v>
      </c>
      <c r="E3671">
        <v>597</v>
      </c>
      <c r="F3671" s="3"/>
    </row>
    <row r="3672" spans="1:10">
      <c r="A3672">
        <v>4</v>
      </c>
      <c r="B3672">
        <v>-91.611999999999995</v>
      </c>
      <c r="C3672">
        <v>5202</v>
      </c>
      <c r="D3672">
        <v>1000000</v>
      </c>
      <c r="E3672">
        <v>541</v>
      </c>
      <c r="F3672" s="3"/>
    </row>
    <row r="3673" spans="1:10">
      <c r="A3673">
        <v>5</v>
      </c>
      <c r="B3673">
        <v>-91.5</v>
      </c>
      <c r="C3673">
        <v>5202</v>
      </c>
      <c r="D3673">
        <v>1000000</v>
      </c>
      <c r="E3673">
        <v>621</v>
      </c>
      <c r="F3673" s="3"/>
    </row>
    <row r="3674" spans="1:10">
      <c r="A3674">
        <v>6</v>
      </c>
      <c r="B3674">
        <v>-91.394000000000005</v>
      </c>
      <c r="C3674">
        <v>5202</v>
      </c>
      <c r="D3674">
        <v>1000000</v>
      </c>
      <c r="E3674">
        <v>687</v>
      </c>
      <c r="F3674" s="3">
        <v>665.93224619766966</v>
      </c>
    </row>
    <row r="3675" spans="1:10">
      <c r="A3675">
        <v>7</v>
      </c>
      <c r="B3675">
        <v>-91.281000000000006</v>
      </c>
      <c r="C3675">
        <v>5202</v>
      </c>
      <c r="D3675">
        <v>1000000</v>
      </c>
      <c r="E3675">
        <v>670</v>
      </c>
      <c r="F3675" s="3">
        <v>677.20496930655793</v>
      </c>
    </row>
    <row r="3676" spans="1:10">
      <c r="A3676">
        <v>8</v>
      </c>
      <c r="B3676">
        <v>-91.165000000000006</v>
      </c>
      <c r="C3676">
        <v>5202</v>
      </c>
      <c r="D3676">
        <v>1000000</v>
      </c>
      <c r="E3676">
        <v>656</v>
      </c>
      <c r="F3676" s="3">
        <v>691.88041587997373</v>
      </c>
    </row>
    <row r="3677" spans="1:10">
      <c r="A3677">
        <v>9</v>
      </c>
      <c r="B3677">
        <v>-91.049000000000007</v>
      </c>
      <c r="C3677">
        <v>5202</v>
      </c>
      <c r="D3677">
        <v>1000000</v>
      </c>
      <c r="E3677">
        <v>703</v>
      </c>
      <c r="F3677" s="3">
        <v>710.38363190028826</v>
      </c>
    </row>
    <row r="3678" spans="1:10">
      <c r="A3678">
        <v>10</v>
      </c>
      <c r="B3678">
        <v>-90.933999999999997</v>
      </c>
      <c r="C3678">
        <v>5202</v>
      </c>
      <c r="D3678">
        <v>1000000</v>
      </c>
      <c r="E3678">
        <v>797</v>
      </c>
      <c r="F3678" s="3">
        <v>732.78343803573102</v>
      </c>
    </row>
    <row r="3679" spans="1:10">
      <c r="A3679">
        <v>11</v>
      </c>
      <c r="B3679">
        <v>-90.823999999999998</v>
      </c>
      <c r="C3679">
        <v>5202</v>
      </c>
      <c r="D3679">
        <v>1000000</v>
      </c>
      <c r="E3679">
        <v>730</v>
      </c>
      <c r="F3679" s="3">
        <v>757.61228754448598</v>
      </c>
    </row>
    <row r="3680" spans="1:10">
      <c r="A3680">
        <v>12</v>
      </c>
      <c r="B3680">
        <v>-90.709000000000003</v>
      </c>
      <c r="C3680">
        <v>5202</v>
      </c>
      <c r="D3680">
        <v>1000000</v>
      </c>
      <c r="E3680">
        <v>765</v>
      </c>
      <c r="F3680" s="3">
        <v>785.88166131297362</v>
      </c>
    </row>
    <row r="3681" spans="1:6">
      <c r="A3681">
        <v>13</v>
      </c>
      <c r="B3681">
        <v>-90.594999999999999</v>
      </c>
      <c r="C3681">
        <v>5202</v>
      </c>
      <c r="D3681">
        <v>1000000</v>
      </c>
      <c r="E3681">
        <v>797</v>
      </c>
      <c r="F3681" s="3">
        <v>814.12267713925678</v>
      </c>
    </row>
    <row r="3682" spans="1:6">
      <c r="A3682">
        <v>14</v>
      </c>
      <c r="B3682">
        <v>-90.486999999999995</v>
      </c>
      <c r="C3682">
        <v>5202</v>
      </c>
      <c r="D3682">
        <v>1000000</v>
      </c>
      <c r="E3682">
        <v>877</v>
      </c>
      <c r="F3682" s="3">
        <v>838.59723586383404</v>
      </c>
    </row>
    <row r="3683" spans="1:6">
      <c r="A3683">
        <v>15</v>
      </c>
      <c r="B3683">
        <v>-90.372</v>
      </c>
      <c r="C3683">
        <v>5202</v>
      </c>
      <c r="D3683">
        <v>1000000</v>
      </c>
      <c r="E3683">
        <v>871</v>
      </c>
      <c r="F3683" s="3">
        <v>859.45720082188916</v>
      </c>
    </row>
    <row r="3684" spans="1:6">
      <c r="A3684">
        <v>16</v>
      </c>
      <c r="B3684">
        <v>-90.256</v>
      </c>
      <c r="C3684">
        <v>5202</v>
      </c>
      <c r="D3684">
        <v>1000000</v>
      </c>
      <c r="E3684">
        <v>863</v>
      </c>
      <c r="F3684" s="3">
        <v>872.69552331063858</v>
      </c>
    </row>
    <row r="3685" spans="1:6">
      <c r="A3685">
        <v>17</v>
      </c>
      <c r="B3685">
        <v>-90.14</v>
      </c>
      <c r="C3685">
        <v>5202</v>
      </c>
      <c r="D3685">
        <v>1000000</v>
      </c>
      <c r="E3685">
        <v>908</v>
      </c>
      <c r="F3685" s="3">
        <v>876.82082553936857</v>
      </c>
    </row>
    <row r="3686" spans="1:6">
      <c r="A3686">
        <v>18</v>
      </c>
      <c r="B3686">
        <v>-90.025000000000006</v>
      </c>
      <c r="C3686">
        <v>5202</v>
      </c>
      <c r="D3686">
        <v>1000000</v>
      </c>
      <c r="E3686">
        <v>840</v>
      </c>
      <c r="F3686" s="3">
        <v>872.15040591206059</v>
      </c>
    </row>
    <row r="3687" spans="1:6">
      <c r="A3687">
        <v>19</v>
      </c>
      <c r="B3687">
        <v>-89.918999999999997</v>
      </c>
      <c r="C3687">
        <v>5202</v>
      </c>
      <c r="D3687">
        <v>1000000</v>
      </c>
      <c r="E3687">
        <v>852</v>
      </c>
      <c r="F3687" s="3">
        <v>861.52875285986147</v>
      </c>
    </row>
    <row r="3688" spans="1:6">
      <c r="A3688">
        <v>20</v>
      </c>
      <c r="B3688">
        <v>-89.805999999999997</v>
      </c>
      <c r="C3688">
        <v>5202</v>
      </c>
      <c r="D3688">
        <v>1000000</v>
      </c>
      <c r="E3688">
        <v>841</v>
      </c>
      <c r="F3688" s="3">
        <v>845.88746797458566</v>
      </c>
    </row>
    <row r="3689" spans="1:6">
      <c r="A3689">
        <v>21</v>
      </c>
      <c r="B3689">
        <v>-89.691000000000003</v>
      </c>
      <c r="C3689">
        <v>5202</v>
      </c>
      <c r="D3689">
        <v>1000000</v>
      </c>
      <c r="E3689">
        <v>833</v>
      </c>
      <c r="F3689" s="3">
        <v>828.22272650072443</v>
      </c>
    </row>
    <row r="3690" spans="1:6">
      <c r="A3690">
        <v>22</v>
      </c>
      <c r="B3690">
        <v>-89.576999999999998</v>
      </c>
      <c r="C3690">
        <v>5202</v>
      </c>
      <c r="D3690">
        <v>1000000</v>
      </c>
      <c r="E3690">
        <v>824</v>
      </c>
      <c r="F3690" s="3">
        <v>811.58851224338491</v>
      </c>
    </row>
    <row r="3691" spans="1:6">
      <c r="A3691">
        <v>23</v>
      </c>
      <c r="B3691">
        <v>-89.457999999999998</v>
      </c>
      <c r="C3691">
        <v>5202</v>
      </c>
      <c r="D3691">
        <v>1000000</v>
      </c>
      <c r="E3691">
        <v>779</v>
      </c>
      <c r="F3691" s="3">
        <v>797.20043888054136</v>
      </c>
    </row>
    <row r="3692" spans="1:6">
      <c r="A3692">
        <v>24</v>
      </c>
      <c r="B3692">
        <v>-89.341999999999999</v>
      </c>
      <c r="C3692">
        <v>5202</v>
      </c>
      <c r="D3692">
        <v>1000000</v>
      </c>
      <c r="E3692">
        <v>792</v>
      </c>
      <c r="F3692" s="3">
        <v>787.14529219987446</v>
      </c>
    </row>
    <row r="3693" spans="1:6">
      <c r="A3693">
        <v>25</v>
      </c>
      <c r="B3693">
        <v>-89.234999999999999</v>
      </c>
      <c r="C3693">
        <v>5202</v>
      </c>
      <c r="D3693">
        <v>1000000</v>
      </c>
      <c r="E3693">
        <v>789</v>
      </c>
      <c r="F3693" s="3">
        <v>781.49212549931769</v>
      </c>
    </row>
    <row r="3694" spans="1:6">
      <c r="A3694">
        <v>26</v>
      </c>
      <c r="B3694">
        <v>-89.13</v>
      </c>
      <c r="C3694">
        <v>5202</v>
      </c>
      <c r="D3694">
        <v>1000000</v>
      </c>
      <c r="E3694">
        <v>767</v>
      </c>
      <c r="F3694" s="3">
        <v>778.98345389978601</v>
      </c>
    </row>
    <row r="3695" spans="1:6">
      <c r="A3695">
        <v>27</v>
      </c>
      <c r="B3695">
        <v>-89.016000000000005</v>
      </c>
      <c r="C3695">
        <v>5202</v>
      </c>
      <c r="D3695">
        <v>1000000</v>
      </c>
      <c r="E3695">
        <v>842</v>
      </c>
      <c r="F3695" s="3">
        <v>779.01664385154743</v>
      </c>
    </row>
    <row r="3696" spans="1:6">
      <c r="A3696">
        <v>28</v>
      </c>
      <c r="B3696">
        <v>-88.896000000000001</v>
      </c>
      <c r="C3696">
        <v>5202</v>
      </c>
      <c r="D3696">
        <v>1000000</v>
      </c>
      <c r="E3696">
        <v>854</v>
      </c>
      <c r="F3696" s="3">
        <v>781.31917584391124</v>
      </c>
    </row>
    <row r="3697" spans="1:6">
      <c r="A3697">
        <v>29</v>
      </c>
      <c r="B3697">
        <v>-88.790999999999997</v>
      </c>
      <c r="C3697">
        <v>5202</v>
      </c>
      <c r="D3697">
        <v>1000000</v>
      </c>
      <c r="E3697">
        <v>748</v>
      </c>
      <c r="F3697" s="3">
        <v>784.6158085904882</v>
      </c>
    </row>
    <row r="3698" spans="1:6">
      <c r="A3698">
        <v>30</v>
      </c>
      <c r="B3698">
        <v>-88.671999999999997</v>
      </c>
      <c r="C3698">
        <v>5202</v>
      </c>
      <c r="D3698">
        <v>1000000</v>
      </c>
      <c r="E3698">
        <v>750</v>
      </c>
      <c r="F3698" s="3">
        <v>789.24501891906937</v>
      </c>
    </row>
    <row r="3699" spans="1:6">
      <c r="A3699">
        <v>31</v>
      </c>
      <c r="B3699">
        <v>-88.56</v>
      </c>
      <c r="C3699">
        <v>5202</v>
      </c>
      <c r="D3699">
        <v>1000000</v>
      </c>
      <c r="E3699">
        <v>731</v>
      </c>
      <c r="F3699" s="3">
        <v>794.10622846470949</v>
      </c>
    </row>
    <row r="3700" spans="1:6">
      <c r="A3700">
        <v>32</v>
      </c>
      <c r="B3700">
        <v>-88.451999999999998</v>
      </c>
      <c r="C3700">
        <v>5202</v>
      </c>
      <c r="D3700">
        <v>1000000</v>
      </c>
      <c r="E3700">
        <v>847</v>
      </c>
      <c r="F3700" s="3">
        <v>799.0431623709618</v>
      </c>
    </row>
    <row r="3701" spans="1:6">
      <c r="A3701" t="s">
        <v>0</v>
      </c>
    </row>
    <row r="3702" spans="1:6">
      <c r="A3702" t="s">
        <v>0</v>
      </c>
    </row>
    <row r="3703" spans="1:6">
      <c r="A3703" t="s">
        <v>0</v>
      </c>
    </row>
    <row r="3704" spans="1:6">
      <c r="A3704" t="s">
        <v>0</v>
      </c>
    </row>
    <row r="3705" spans="1:6">
      <c r="A3705" t="s">
        <v>289</v>
      </c>
    </row>
    <row r="3706" spans="1:6">
      <c r="A3706" t="s">
        <v>226</v>
      </c>
    </row>
    <row r="3707" spans="1:6">
      <c r="A3707" t="s">
        <v>3</v>
      </c>
    </row>
    <row r="3708" spans="1:6">
      <c r="A3708" t="s">
        <v>4</v>
      </c>
    </row>
    <row r="3709" spans="1:6">
      <c r="A3709" t="s">
        <v>5</v>
      </c>
    </row>
    <row r="3710" spans="1:6">
      <c r="A3710" t="s">
        <v>104</v>
      </c>
    </row>
    <row r="3711" spans="1:6">
      <c r="A3711" t="s">
        <v>7</v>
      </c>
    </row>
    <row r="3712" spans="1:6">
      <c r="A3712" t="s">
        <v>8</v>
      </c>
    </row>
    <row r="3713" spans="1:10">
      <c r="A3713" t="s">
        <v>9</v>
      </c>
    </row>
    <row r="3714" spans="1:10">
      <c r="A3714" t="s">
        <v>10</v>
      </c>
    </row>
    <row r="3715" spans="1:10">
      <c r="A3715" t="s">
        <v>11</v>
      </c>
    </row>
    <row r="3716" spans="1:10">
      <c r="A3716" t="s">
        <v>0</v>
      </c>
    </row>
    <row r="3717" spans="1:10">
      <c r="A3717" t="s">
        <v>0</v>
      </c>
    </row>
    <row r="3718" spans="1:10">
      <c r="A3718" t="s">
        <v>38</v>
      </c>
      <c r="B3718" t="s">
        <v>17</v>
      </c>
      <c r="C3718" t="s">
        <v>20</v>
      </c>
      <c r="D3718" t="s">
        <v>37</v>
      </c>
      <c r="E3718" t="s">
        <v>36</v>
      </c>
      <c r="F3718" t="s">
        <v>57</v>
      </c>
    </row>
    <row r="3719" spans="1:10">
      <c r="A3719">
        <v>1</v>
      </c>
      <c r="B3719">
        <v>-91.947999999999993</v>
      </c>
      <c r="C3719">
        <v>5207</v>
      </c>
      <c r="D3719">
        <v>1000000</v>
      </c>
      <c r="E3719">
        <v>536</v>
      </c>
      <c r="F3719" s="3">
        <v>531.6461051838254</v>
      </c>
      <c r="J3719" t="s">
        <v>300</v>
      </c>
    </row>
    <row r="3720" spans="1:10">
      <c r="A3720">
        <v>2</v>
      </c>
      <c r="B3720">
        <v>-91.838999999999999</v>
      </c>
      <c r="C3720">
        <v>5207</v>
      </c>
      <c r="D3720">
        <v>1000000</v>
      </c>
      <c r="E3720">
        <v>521</v>
      </c>
      <c r="F3720" s="3">
        <v>545.91613327698781</v>
      </c>
    </row>
    <row r="3721" spans="1:10">
      <c r="A3721">
        <v>3</v>
      </c>
      <c r="B3721">
        <v>-91.724000000000004</v>
      </c>
      <c r="C3721">
        <v>5207</v>
      </c>
      <c r="D3721">
        <v>1000000</v>
      </c>
      <c r="E3721">
        <v>566</v>
      </c>
      <c r="F3721" s="3">
        <v>563.20628314318299</v>
      </c>
    </row>
    <row r="3722" spans="1:10">
      <c r="A3722">
        <v>4</v>
      </c>
      <c r="B3722">
        <v>-91.611999999999995</v>
      </c>
      <c r="C3722">
        <v>5207</v>
      </c>
      <c r="D3722">
        <v>1000000</v>
      </c>
      <c r="E3722">
        <v>603</v>
      </c>
      <c r="F3722" s="3">
        <v>582.62005367575239</v>
      </c>
    </row>
    <row r="3723" spans="1:10">
      <c r="A3723">
        <v>5</v>
      </c>
      <c r="B3723">
        <v>-91.5</v>
      </c>
      <c r="C3723">
        <v>5207</v>
      </c>
      <c r="D3723">
        <v>1000000</v>
      </c>
      <c r="E3723">
        <v>588</v>
      </c>
      <c r="F3723" s="3">
        <v>604.85470228734289</v>
      </c>
    </row>
    <row r="3724" spans="1:10">
      <c r="A3724">
        <v>6</v>
      </c>
      <c r="B3724">
        <v>-91.394000000000005</v>
      </c>
      <c r="C3724">
        <v>5207</v>
      </c>
      <c r="D3724">
        <v>1000000</v>
      </c>
      <c r="E3724">
        <v>638</v>
      </c>
      <c r="F3724" s="3">
        <v>628.61178274694646</v>
      </c>
    </row>
    <row r="3725" spans="1:10">
      <c r="A3725">
        <v>7</v>
      </c>
      <c r="B3725">
        <v>-91.281000000000006</v>
      </c>
      <c r="C3725">
        <v>5207</v>
      </c>
      <c r="D3725">
        <v>1000000</v>
      </c>
      <c r="E3725">
        <v>676</v>
      </c>
      <c r="F3725" s="3">
        <v>656.75864825580311</v>
      </c>
    </row>
    <row r="3726" spans="1:10">
      <c r="A3726">
        <v>8</v>
      </c>
      <c r="B3726">
        <v>-91.165000000000006</v>
      </c>
      <c r="C3726">
        <v>5207</v>
      </c>
      <c r="D3726">
        <v>1000000</v>
      </c>
      <c r="E3726">
        <v>703</v>
      </c>
      <c r="F3726" s="3">
        <v>688.30011241199338</v>
      </c>
    </row>
    <row r="3727" spans="1:10">
      <c r="A3727">
        <v>9</v>
      </c>
      <c r="B3727">
        <v>-91.049000000000007</v>
      </c>
      <c r="C3727">
        <v>5207</v>
      </c>
      <c r="D3727">
        <v>1000000</v>
      </c>
      <c r="E3727">
        <v>720</v>
      </c>
      <c r="F3727" s="3">
        <v>721.78614593710597</v>
      </c>
    </row>
    <row r="3728" spans="1:10">
      <c r="A3728">
        <v>10</v>
      </c>
      <c r="B3728">
        <v>-90.933999999999997</v>
      </c>
      <c r="C3728">
        <v>5207</v>
      </c>
      <c r="D3728">
        <v>1000000</v>
      </c>
      <c r="E3728">
        <v>777</v>
      </c>
      <c r="F3728" s="3">
        <v>755.82891986000413</v>
      </c>
    </row>
    <row r="3729" spans="1:6">
      <c r="A3729">
        <v>11</v>
      </c>
      <c r="B3729">
        <v>-90.823999999999998</v>
      </c>
      <c r="C3729">
        <v>5207</v>
      </c>
      <c r="D3729">
        <v>1000000</v>
      </c>
      <c r="E3729">
        <v>756</v>
      </c>
      <c r="F3729" s="3">
        <v>787.93222628244462</v>
      </c>
    </row>
    <row r="3730" spans="1:6">
      <c r="A3730">
        <v>12</v>
      </c>
      <c r="B3730">
        <v>-90.709000000000003</v>
      </c>
      <c r="C3730">
        <v>5207</v>
      </c>
      <c r="D3730">
        <v>1000000</v>
      </c>
      <c r="E3730">
        <v>824</v>
      </c>
      <c r="F3730" s="3">
        <v>819.53909850999469</v>
      </c>
    </row>
    <row r="3731" spans="1:6">
      <c r="A3731">
        <v>13</v>
      </c>
      <c r="B3731">
        <v>-90.594999999999999</v>
      </c>
      <c r="C3731">
        <v>5207</v>
      </c>
      <c r="D3731">
        <v>1000000</v>
      </c>
      <c r="E3731">
        <v>813</v>
      </c>
      <c r="F3731" s="3">
        <v>847.37750373394806</v>
      </c>
    </row>
    <row r="3732" spans="1:6">
      <c r="A3732">
        <v>14</v>
      </c>
      <c r="B3732">
        <v>-90.486999999999995</v>
      </c>
      <c r="C3732">
        <v>5207</v>
      </c>
      <c r="D3732">
        <v>1000000</v>
      </c>
      <c r="E3732">
        <v>831</v>
      </c>
      <c r="F3732" s="3">
        <v>869.26627829159679</v>
      </c>
    </row>
    <row r="3733" spans="1:6">
      <c r="A3733">
        <v>15</v>
      </c>
      <c r="B3733">
        <v>-90.372</v>
      </c>
      <c r="C3733">
        <v>5207</v>
      </c>
      <c r="D3733">
        <v>1000000</v>
      </c>
      <c r="E3733">
        <v>930</v>
      </c>
      <c r="F3733" s="3">
        <v>886.69084920143246</v>
      </c>
    </row>
    <row r="3734" spans="1:6">
      <c r="A3734">
        <v>16</v>
      </c>
      <c r="B3734">
        <v>-90.256</v>
      </c>
      <c r="C3734">
        <v>5207</v>
      </c>
      <c r="D3734">
        <v>1000000</v>
      </c>
      <c r="E3734">
        <v>896</v>
      </c>
      <c r="F3734" s="3">
        <v>897.41193200442819</v>
      </c>
    </row>
    <row r="3735" spans="1:6">
      <c r="A3735">
        <v>17</v>
      </c>
      <c r="B3735">
        <v>-90.14</v>
      </c>
      <c r="C3735">
        <v>5207</v>
      </c>
      <c r="D3735">
        <v>1000000</v>
      </c>
      <c r="E3735">
        <v>897</v>
      </c>
      <c r="F3735" s="3">
        <v>901.06100670104718</v>
      </c>
    </row>
    <row r="3736" spans="1:6">
      <c r="A3736">
        <v>18</v>
      </c>
      <c r="B3736">
        <v>-90.025000000000006</v>
      </c>
      <c r="C3736">
        <v>5207</v>
      </c>
      <c r="D3736">
        <v>1000000</v>
      </c>
      <c r="E3736">
        <v>957</v>
      </c>
      <c r="F3736" s="3">
        <v>898.07834932148012</v>
      </c>
    </row>
    <row r="3737" spans="1:6">
      <c r="A3737">
        <v>19</v>
      </c>
      <c r="B3737">
        <v>-89.918999999999997</v>
      </c>
      <c r="C3737">
        <v>5207</v>
      </c>
      <c r="D3737">
        <v>1000000</v>
      </c>
      <c r="E3737">
        <v>885</v>
      </c>
      <c r="F3737" s="3">
        <v>890.26833542208124</v>
      </c>
    </row>
    <row r="3738" spans="1:6">
      <c r="A3738">
        <v>20</v>
      </c>
      <c r="B3738">
        <v>-89.805999999999997</v>
      </c>
      <c r="C3738">
        <v>5207</v>
      </c>
      <c r="D3738">
        <v>1000000</v>
      </c>
      <c r="E3738">
        <v>873</v>
      </c>
      <c r="F3738" s="3">
        <v>877.74399209659202</v>
      </c>
    </row>
    <row r="3739" spans="1:6">
      <c r="A3739">
        <v>21</v>
      </c>
      <c r="B3739">
        <v>-89.691000000000003</v>
      </c>
      <c r="C3739">
        <v>5207</v>
      </c>
      <c r="D3739">
        <v>1000000</v>
      </c>
      <c r="E3739">
        <v>869</v>
      </c>
      <c r="F3739" s="3">
        <v>861.99273438141745</v>
      </c>
    </row>
    <row r="3740" spans="1:6">
      <c r="A3740">
        <v>22</v>
      </c>
      <c r="B3740">
        <v>-89.576999999999998</v>
      </c>
      <c r="C3740">
        <v>5207</v>
      </c>
      <c r="D3740">
        <v>1000000</v>
      </c>
      <c r="E3740">
        <v>823</v>
      </c>
      <c r="F3740" s="3">
        <v>844.92511987123419</v>
      </c>
    </row>
    <row r="3741" spans="1:6">
      <c r="A3741">
        <v>23</v>
      </c>
      <c r="B3741">
        <v>-89.457999999999998</v>
      </c>
      <c r="C3741">
        <v>5207</v>
      </c>
      <c r="D3741">
        <v>1000000</v>
      </c>
      <c r="E3741">
        <v>834</v>
      </c>
      <c r="F3741" s="3">
        <v>827.13011705077872</v>
      </c>
    </row>
    <row r="3742" spans="1:6">
      <c r="A3742">
        <v>24</v>
      </c>
      <c r="B3742">
        <v>-89.341999999999999</v>
      </c>
      <c r="C3742">
        <v>5207</v>
      </c>
      <c r="D3742">
        <v>1000000</v>
      </c>
      <c r="E3742">
        <v>827</v>
      </c>
      <c r="F3742" s="3">
        <v>811.10931815739002</v>
      </c>
    </row>
    <row r="3743" spans="1:6">
      <c r="A3743">
        <v>25</v>
      </c>
      <c r="B3743">
        <v>-89.234999999999999</v>
      </c>
      <c r="C3743">
        <v>5207</v>
      </c>
      <c r="D3743">
        <v>1000000</v>
      </c>
      <c r="E3743">
        <v>759</v>
      </c>
      <c r="F3743" s="3">
        <v>798.3348085949591</v>
      </c>
    </row>
    <row r="3744" spans="1:6">
      <c r="A3744">
        <v>26</v>
      </c>
      <c r="B3744">
        <v>-89.13</v>
      </c>
      <c r="C3744">
        <v>5207</v>
      </c>
      <c r="D3744">
        <v>1000000</v>
      </c>
      <c r="E3744">
        <v>765</v>
      </c>
      <c r="F3744" s="3">
        <v>788.1539790293906</v>
      </c>
    </row>
    <row r="3745" spans="1:6">
      <c r="A3745">
        <v>27</v>
      </c>
      <c r="B3745">
        <v>-89.016000000000005</v>
      </c>
      <c r="C3745">
        <v>5207</v>
      </c>
      <c r="D3745">
        <v>1000000</v>
      </c>
      <c r="E3745">
        <v>785</v>
      </c>
      <c r="F3745" s="3">
        <v>779.99841394631744</v>
      </c>
    </row>
    <row r="3746" spans="1:6">
      <c r="A3746">
        <v>28</v>
      </c>
      <c r="B3746">
        <v>-88.896000000000001</v>
      </c>
      <c r="C3746">
        <v>5207</v>
      </c>
      <c r="D3746">
        <v>1000000</v>
      </c>
      <c r="E3746">
        <v>797</v>
      </c>
      <c r="F3746" s="3">
        <v>774.68496204469989</v>
      </c>
    </row>
    <row r="3747" spans="1:6">
      <c r="A3747">
        <v>29</v>
      </c>
      <c r="B3747">
        <v>-88.790999999999997</v>
      </c>
      <c r="C3747">
        <v>5207</v>
      </c>
      <c r="D3747">
        <v>1000000</v>
      </c>
      <c r="E3747">
        <v>800</v>
      </c>
      <c r="F3747" s="3">
        <v>772.6132851361067</v>
      </c>
    </row>
    <row r="3748" spans="1:6">
      <c r="A3748">
        <v>30</v>
      </c>
      <c r="B3748">
        <v>-88.671999999999997</v>
      </c>
      <c r="C3748">
        <v>5207</v>
      </c>
      <c r="D3748">
        <v>1000000</v>
      </c>
      <c r="E3748">
        <v>786</v>
      </c>
      <c r="F3748" s="3">
        <v>772.83038031967158</v>
      </c>
    </row>
    <row r="3749" spans="1:6">
      <c r="A3749">
        <v>31</v>
      </c>
      <c r="B3749">
        <v>-88.56</v>
      </c>
      <c r="C3749">
        <v>5207</v>
      </c>
      <c r="D3749">
        <v>1000000</v>
      </c>
      <c r="E3749">
        <v>729</v>
      </c>
      <c r="F3749" s="3">
        <v>775.1308649227143</v>
      </c>
    </row>
    <row r="3750" spans="1:6">
      <c r="A3750">
        <v>32</v>
      </c>
      <c r="B3750">
        <v>-88.451999999999998</v>
      </c>
      <c r="C3750">
        <v>5207</v>
      </c>
      <c r="D3750">
        <v>1000000</v>
      </c>
      <c r="E3750">
        <v>800</v>
      </c>
      <c r="F3750" s="3">
        <v>778.89775483226833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AS66"/>
  <sheetViews>
    <sheetView tabSelected="1" topLeftCell="AB7" zoomScale="70" zoomScaleNormal="70" workbookViewId="0">
      <selection activeCell="AK30" sqref="AK30"/>
    </sheetView>
  </sheetViews>
  <sheetFormatPr defaultRowHeight="15"/>
  <cols>
    <col min="4" max="4" width="12" bestFit="1" customWidth="1"/>
    <col min="33" max="33" width="11" bestFit="1" customWidth="1"/>
    <col min="41" max="42" width="14.85546875" bestFit="1" customWidth="1"/>
    <col min="43" max="43" width="11.7109375" bestFit="1" customWidth="1"/>
  </cols>
  <sheetData>
    <row r="1" spans="1:45">
      <c r="AE1" t="s">
        <v>250</v>
      </c>
      <c r="AF1">
        <v>0</v>
      </c>
      <c r="AH1" s="1" t="s">
        <v>251</v>
      </c>
      <c r="AI1" s="6">
        <v>-90.081000000000003</v>
      </c>
      <c r="AJ1" t="s">
        <v>252</v>
      </c>
      <c r="AO1" t="s">
        <v>253</v>
      </c>
      <c r="AP1">
        <v>1.6610432029258899</v>
      </c>
      <c r="AQ1" t="s">
        <v>254</v>
      </c>
    </row>
    <row r="2" spans="1:45">
      <c r="AH2" s="1" t="s">
        <v>255</v>
      </c>
      <c r="AI2" s="6">
        <v>-90.263000000000005</v>
      </c>
      <c r="AJ2" t="s">
        <v>252</v>
      </c>
      <c r="AO2" t="s">
        <v>256</v>
      </c>
      <c r="AP2">
        <v>0.16532573512761714</v>
      </c>
      <c r="AQ2" t="s">
        <v>257</v>
      </c>
    </row>
    <row r="3" spans="1:45">
      <c r="AH3" s="1" t="s">
        <v>258</v>
      </c>
      <c r="AI3" s="6">
        <f>1/3*(AI1+2*AI2)</f>
        <v>-90.202333333333343</v>
      </c>
    </row>
    <row r="4" spans="1:45">
      <c r="AH4" s="1" t="s">
        <v>259</v>
      </c>
      <c r="AI4" s="6">
        <f>1/3*(2*AI1+AI2)</f>
        <v>-90.141666666666666</v>
      </c>
    </row>
    <row r="5" spans="1:45">
      <c r="AH5" s="1"/>
    </row>
    <row r="6" spans="1:45">
      <c r="AH6" s="1"/>
    </row>
    <row r="7" spans="1:45">
      <c r="A7" s="11" t="str">
        <f>Strains!A1</f>
        <v>Run</v>
      </c>
      <c r="B7" s="11" t="str">
        <f>Strains!B1</f>
        <v>Record</v>
      </c>
      <c r="C7" s="11" t="str">
        <f>Strains!C1</f>
        <v>File</v>
      </c>
      <c r="D7" s="11" t="str">
        <f>Strains!D1</f>
        <v>Date/Time</v>
      </c>
      <c r="E7" s="11" t="str">
        <f>Strains!E1</f>
        <v>2TM</v>
      </c>
      <c r="F7" s="11" t="str">
        <f>Strains!F1</f>
        <v>TMFR</v>
      </c>
      <c r="G7" s="11" t="str">
        <f>Strains!G1</f>
        <v>PSI</v>
      </c>
      <c r="H7" s="11" t="str">
        <f>Strains!H1</f>
        <v>PHI</v>
      </c>
      <c r="I7" s="11" t="str">
        <f>Strains!I1</f>
        <v>DSRD</v>
      </c>
      <c r="J7" s="11" t="str">
        <f>Strains!J1</f>
        <v>XPOS</v>
      </c>
      <c r="K7" s="11" t="str">
        <f>Strains!K1</f>
        <v>YPOS</v>
      </c>
      <c r="L7" s="11" t="str">
        <f>Strains!L1</f>
        <v>ZPOS</v>
      </c>
      <c r="M7" s="11" t="str">
        <f>Strains!M1</f>
        <v>DSTD</v>
      </c>
      <c r="N7" s="11" t="str">
        <f>Strains!N1</f>
        <v>OSC</v>
      </c>
      <c r="O7" s="11" t="str">
        <f>Strains!O1</f>
        <v># points</v>
      </c>
      <c r="P7" s="11" t="str">
        <f>Strains!P1</f>
        <v>Monitor</v>
      </c>
      <c r="Q7" s="11" t="str">
        <f>Strains!Q1</f>
        <v>Time(s)</v>
      </c>
      <c r="R7" s="11" t="str">
        <f>Strains!R1</f>
        <v>Max</v>
      </c>
      <c r="S7" s="11" t="str">
        <f>Strains!S1</f>
        <v>Min</v>
      </c>
      <c r="T7" s="11" t="str">
        <f>Strains!T1</f>
        <v>I</v>
      </c>
      <c r="U7" s="11" t="str">
        <f>Strains!U1</f>
        <v>DI</v>
      </c>
      <c r="V7" s="11" t="str">
        <f>Strains!V1</f>
        <v>f</v>
      </c>
      <c r="W7" s="11" t="str">
        <f>Strains!W1</f>
        <v>Df</v>
      </c>
      <c r="X7" s="11" t="str">
        <f>Strains!X1</f>
        <v>FWHM</v>
      </c>
      <c r="Y7" s="11" t="str">
        <f>Strains!Y1</f>
        <v>DFWHM</v>
      </c>
      <c r="Z7" s="11" t="str">
        <f>Strains!Z1</f>
        <v>Bkgd</v>
      </c>
      <c r="AA7" s="11" t="str">
        <f>Strains!AA1</f>
        <v>DBkgd</v>
      </c>
      <c r="AB7" s="11" t="str">
        <f>Strains!AB1</f>
        <v>Slope</v>
      </c>
      <c r="AC7" s="11" t="str">
        <f>Strains!AC1</f>
        <v>DSlope</v>
      </c>
      <c r="AD7" s="11" t="str">
        <f>Strains!AD1</f>
        <v>c2</v>
      </c>
      <c r="AG7" s="7" t="s">
        <v>260</v>
      </c>
      <c r="AH7" s="7" t="s">
        <v>261</v>
      </c>
      <c r="AI7" s="7" t="s">
        <v>262</v>
      </c>
      <c r="AJ7" s="8" t="s">
        <v>17</v>
      </c>
      <c r="AK7" s="8" t="s">
        <v>263</v>
      </c>
      <c r="AL7" s="8" t="s">
        <v>61</v>
      </c>
      <c r="AM7" s="8" t="s">
        <v>264</v>
      </c>
      <c r="AN7" s="8" t="s">
        <v>265</v>
      </c>
      <c r="AO7" s="8" t="s">
        <v>266</v>
      </c>
      <c r="AP7" s="7" t="s">
        <v>267</v>
      </c>
      <c r="AQ7" s="7" t="s">
        <v>268</v>
      </c>
      <c r="AR7" s="7" t="s">
        <v>256</v>
      </c>
      <c r="AS7" s="7" t="s">
        <v>269</v>
      </c>
    </row>
    <row r="8" spans="1:45">
      <c r="A8">
        <f>Strains!A2</f>
        <v>1</v>
      </c>
      <c r="B8">
        <f>Strains!B2</f>
        <v>1</v>
      </c>
      <c r="C8">
        <f>Strains!C2</f>
        <v>980057</v>
      </c>
      <c r="D8">
        <f>Strains!D2</f>
        <v>41649.4836119213</v>
      </c>
      <c r="E8">
        <f>Strains!E2</f>
        <v>71.88</v>
      </c>
      <c r="F8">
        <f>Strains!F2</f>
        <v>35.94</v>
      </c>
      <c r="G8">
        <f>Strains!G2</f>
        <v>-45</v>
      </c>
      <c r="H8">
        <f>Strains!H2</f>
        <v>-90.2</v>
      </c>
      <c r="I8">
        <f>Strains!I2</f>
        <v>12</v>
      </c>
      <c r="J8">
        <f>Strains!J2</f>
        <v>-20.085000000000001</v>
      </c>
      <c r="K8">
        <f>Strains!K2</f>
        <v>-24.321000000000002</v>
      </c>
      <c r="L8">
        <f>Strains!L2</f>
        <v>24</v>
      </c>
      <c r="M8">
        <f>Strains!M2</f>
        <v>0</v>
      </c>
      <c r="N8" t="str">
        <f>Strains!N2</f>
        <v>OFF</v>
      </c>
      <c r="O8">
        <f>Strains!O2</f>
        <v>32</v>
      </c>
      <c r="P8">
        <f>Strains!P2</f>
        <v>800000</v>
      </c>
      <c r="Q8">
        <f>Strains!Q2</f>
        <v>4098</v>
      </c>
      <c r="R8">
        <f>Strains!R2</f>
        <v>792</v>
      </c>
      <c r="S8">
        <f>Strains!S2</f>
        <v>383</v>
      </c>
      <c r="T8">
        <f>Strains!T2</f>
        <v>1.9619017425343224</v>
      </c>
      <c r="U8">
        <f>Strains!U2</f>
        <v>0.19918636568958098</v>
      </c>
      <c r="V8">
        <f>Strains!V2</f>
        <v>-90.304339556518229</v>
      </c>
      <c r="W8">
        <f>Strains!W2</f>
        <v>3.3536727261045458E-2</v>
      </c>
      <c r="X8">
        <f>Strains!X2</f>
        <v>0.72567818451572541</v>
      </c>
      <c r="Y8">
        <f>Strains!Y2</f>
        <v>9.3059016920341589E-2</v>
      </c>
      <c r="Z8">
        <f>Strains!Z2</f>
        <v>5.1186574515908054</v>
      </c>
      <c r="AA8">
        <f>Strains!AA2</f>
        <v>0.16524604347975783</v>
      </c>
      <c r="AB8">
        <f>Strains!AB2</f>
        <v>0.20933671426189696</v>
      </c>
      <c r="AC8">
        <f>Strains!AC2</f>
        <v>7.5890679650187684E-2</v>
      </c>
      <c r="AD8">
        <f>Strains!AD2</f>
        <v>1.2746757835943494</v>
      </c>
      <c r="AG8" s="1" t="s">
        <v>255</v>
      </c>
      <c r="AH8" s="1">
        <v>0.15</v>
      </c>
      <c r="AI8" s="1">
        <f>-L8</f>
        <v>-24</v>
      </c>
      <c r="AJ8" s="9">
        <f>V8</f>
        <v>-90.304339556518229</v>
      </c>
      <c r="AK8" s="9">
        <f>W8</f>
        <v>3.3536727261045458E-2</v>
      </c>
      <c r="AL8" s="9">
        <f>X8</f>
        <v>0.72567818451572541</v>
      </c>
      <c r="AM8" s="9">
        <f>Y8</f>
        <v>9.3059016920341589E-2</v>
      </c>
      <c r="AN8">
        <f t="shared" ref="AN8" si="0">ABS(lambda/2/SIN(RADIANS(AJ8-phi0)/2))</f>
        <v>1.1697504087230399</v>
      </c>
      <c r="AO8">
        <f t="shared" ref="AO8" si="1">ABS(lambda/2/SIN(RADIANS(AJ8+AK8-phi0)/2))-AN8</f>
        <v>3.3969674061817834E-4</v>
      </c>
      <c r="AP8" s="10">
        <f>(AN8-AS8)/AS8*1000000</f>
        <v>-357.87561671758857</v>
      </c>
      <c r="AQ8" s="10">
        <f>(SIN(RADIANS(AR8/2))/SIN(RADIANS((AJ8+AK8)/2))-1)*1000000-AP8</f>
        <v>290.10184215867838</v>
      </c>
      <c r="AR8" s="9">
        <f>VLOOKUP(AG8,$AH$1:$AI$4,2,FALSE)</f>
        <v>-90.263000000000005</v>
      </c>
      <c r="AS8">
        <f t="shared" ref="AS8" si="2">ABS(lambda/2/SIN(RADIANS(AR8-phi0)/2))</f>
        <v>1.1701691837413353</v>
      </c>
    </row>
    <row r="9" spans="1:45">
      <c r="A9">
        <f>Strains!A3</f>
        <v>2</v>
      </c>
      <c r="B9">
        <f>Strains!B3</f>
        <v>2</v>
      </c>
      <c r="C9">
        <f>Strains!C3</f>
        <v>980057</v>
      </c>
      <c r="D9">
        <f>Strains!D3</f>
        <v>41649.531198495373</v>
      </c>
      <c r="E9">
        <f>Strains!E3</f>
        <v>71.88</v>
      </c>
      <c r="F9">
        <f>Strains!F3</f>
        <v>35.94</v>
      </c>
      <c r="G9">
        <f>Strains!G3</f>
        <v>-45</v>
      </c>
      <c r="H9">
        <f>Strains!H3</f>
        <v>-90.2</v>
      </c>
      <c r="I9">
        <f>Strains!I3</f>
        <v>12</v>
      </c>
      <c r="J9">
        <f>Strains!J3</f>
        <v>-20.085000000000001</v>
      </c>
      <c r="K9">
        <f>Strains!K3</f>
        <v>-23.89</v>
      </c>
      <c r="L9">
        <f>Strains!L3</f>
        <v>16</v>
      </c>
      <c r="M9">
        <f>Strains!M3</f>
        <v>0</v>
      </c>
      <c r="N9" t="str">
        <f>Strains!N3</f>
        <v>OFF</v>
      </c>
      <c r="O9">
        <f>Strains!O3</f>
        <v>32</v>
      </c>
      <c r="P9">
        <f>Strains!P3</f>
        <v>800000</v>
      </c>
      <c r="Q9">
        <f>Strains!Q3</f>
        <v>3940</v>
      </c>
      <c r="R9">
        <f>Strains!R3</f>
        <v>828</v>
      </c>
      <c r="S9">
        <f>Strains!S3</f>
        <v>402</v>
      </c>
      <c r="T9">
        <f>Strains!T3</f>
        <v>3.0374891559348858</v>
      </c>
      <c r="U9">
        <f>Strains!U3</f>
        <v>0.25085204894232904</v>
      </c>
      <c r="V9">
        <f>Strains!V3</f>
        <v>-90.200649698350645</v>
      </c>
      <c r="W9">
        <f>Strains!W3</f>
        <v>3.565376302822492E-2</v>
      </c>
      <c r="X9">
        <f>Strains!X3</f>
        <v>0.92717733984594342</v>
      </c>
      <c r="Y9">
        <f>Strains!Y3</f>
        <v>0.10359362376281205</v>
      </c>
      <c r="Z9">
        <f>Strains!Z3</f>
        <v>6.0423133674849137</v>
      </c>
      <c r="AA9">
        <f>Strains!AA3</f>
        <v>0.2519327452833926</v>
      </c>
      <c r="AB9">
        <f>Strains!AB3</f>
        <v>0.50129521683504763</v>
      </c>
      <c r="AC9">
        <f>Strains!AC3</f>
        <v>0.10734485521953253</v>
      </c>
      <c r="AD9">
        <f>Strains!AD3</f>
        <v>1.3566689115237547</v>
      </c>
      <c r="AG9" s="1" t="s">
        <v>255</v>
      </c>
      <c r="AH9" s="1">
        <v>0.15</v>
      </c>
      <c r="AI9" s="1">
        <f t="shared" ref="AI9:AI54" si="3">-L9</f>
        <v>-16</v>
      </c>
      <c r="AJ9" s="9">
        <f t="shared" ref="AJ9:AM48" si="4">V9</f>
        <v>-90.200649698350645</v>
      </c>
      <c r="AK9" s="9">
        <f t="shared" si="4"/>
        <v>3.565376302822492E-2</v>
      </c>
      <c r="AL9" s="9">
        <f t="shared" si="4"/>
        <v>0.92717733984594342</v>
      </c>
      <c r="AM9" s="9">
        <f t="shared" si="4"/>
        <v>0.10359362376281205</v>
      </c>
      <c r="AN9">
        <f t="shared" ref="AN9:AN48" si="5">ABS(lambda/2/SIN(RADIANS(AJ9-phi0)/2))</f>
        <v>1.1708016561385883</v>
      </c>
      <c r="AO9">
        <f t="shared" ref="AO9:AO48" si="6">ABS(lambda/2/SIN(RADIANS(AJ9+AK9-phi0)/2))-AN9</f>
        <v>3.6212982872108057E-4</v>
      </c>
      <c r="AP9" s="10">
        <f t="shared" ref="AP9:AP54" si="7">(AN9-AS9)/AS9*1000000</f>
        <v>540.49654190249657</v>
      </c>
      <c r="AQ9" s="10">
        <f t="shared" ref="AQ9:AQ54" si="8">(SIN(RADIANS(AR9/2))/SIN(RADIANS((AJ9+AK9)/2))-1)*1000000-AP9</f>
        <v>311.92510117514223</v>
      </c>
      <c r="AR9" s="9">
        <f t="shared" ref="AR9:AR54" si="9">VLOOKUP(AG9,$AH$1:$AI$4,2,FALSE)</f>
        <v>-90.263000000000005</v>
      </c>
      <c r="AS9">
        <f t="shared" ref="AS9:AS48" si="10">ABS(lambda/2/SIN(RADIANS(AR9-phi0)/2))</f>
        <v>1.1701691837413353</v>
      </c>
    </row>
    <row r="10" spans="1:45">
      <c r="A10">
        <f>Strains!A4</f>
        <v>3</v>
      </c>
      <c r="B10">
        <f>Strains!B4</f>
        <v>3</v>
      </c>
      <c r="C10">
        <f>Strains!C4</f>
        <v>980057</v>
      </c>
      <c r="D10">
        <f>Strains!D4</f>
        <v>41649.576918981482</v>
      </c>
      <c r="E10">
        <f>Strains!E4</f>
        <v>71.88</v>
      </c>
      <c r="F10">
        <f>Strains!F4</f>
        <v>35.94</v>
      </c>
      <c r="G10">
        <f>Strains!G4</f>
        <v>-45</v>
      </c>
      <c r="H10">
        <f>Strains!H4</f>
        <v>-90.2</v>
      </c>
      <c r="I10">
        <f>Strains!I4</f>
        <v>12</v>
      </c>
      <c r="J10">
        <f>Strains!J4</f>
        <v>-20.085000000000001</v>
      </c>
      <c r="K10">
        <f>Strains!K4</f>
        <v>-23.884</v>
      </c>
      <c r="L10">
        <f>Strains!L4</f>
        <v>15</v>
      </c>
      <c r="M10">
        <f>Strains!M4</f>
        <v>0</v>
      </c>
      <c r="N10" t="str">
        <f>Strains!N4</f>
        <v>OFF</v>
      </c>
      <c r="O10">
        <f>Strains!O4</f>
        <v>32</v>
      </c>
      <c r="P10">
        <f>Strains!P4</f>
        <v>800000</v>
      </c>
      <c r="Q10">
        <f>Strains!Q4</f>
        <v>3901</v>
      </c>
      <c r="R10">
        <f>Strains!R4</f>
        <v>846</v>
      </c>
      <c r="S10">
        <f>Strains!S4</f>
        <v>397</v>
      </c>
      <c r="T10">
        <f>Strains!T4</f>
        <v>2.3026068548281255</v>
      </c>
      <c r="U10">
        <f>Strains!U4</f>
        <v>0.178442513220712</v>
      </c>
      <c r="V10">
        <f>Strains!V4</f>
        <v>-90.169130734069242</v>
      </c>
      <c r="W10">
        <f>Strains!W4</f>
        <v>2.2118164183120168E-2</v>
      </c>
      <c r="X10">
        <f>Strains!X4</f>
        <v>0.63168418627473732</v>
      </c>
      <c r="Y10">
        <f>Strains!Y4</f>
        <v>5.7040591155065289E-2</v>
      </c>
      <c r="Z10">
        <f>Strains!Z4</f>
        <v>4.295539903980786</v>
      </c>
      <c r="AA10">
        <f>Strains!AA4</f>
        <v>0.11121787484085893</v>
      </c>
      <c r="AB10">
        <f>Strains!AB4</f>
        <v>0.27483876726484729</v>
      </c>
      <c r="AC10">
        <f>Strains!AC4</f>
        <v>5.5780694043330192E-2</v>
      </c>
      <c r="AD10">
        <f>Strains!AD4</f>
        <v>1.2157509591974665</v>
      </c>
      <c r="AG10" s="1" t="s">
        <v>255</v>
      </c>
      <c r="AH10" s="1">
        <v>0.15</v>
      </c>
      <c r="AI10" s="1">
        <f t="shared" si="3"/>
        <v>-15</v>
      </c>
      <c r="AJ10" s="9">
        <f t="shared" si="4"/>
        <v>-90.169130734069242</v>
      </c>
      <c r="AK10" s="9">
        <f t="shared" si="4"/>
        <v>2.2118164183120168E-2</v>
      </c>
      <c r="AL10" s="9">
        <f t="shared" si="4"/>
        <v>0.63168418627473732</v>
      </c>
      <c r="AM10" s="9">
        <f t="shared" si="4"/>
        <v>5.7040591155065289E-2</v>
      </c>
      <c r="AN10">
        <f t="shared" si="5"/>
        <v>1.1711217721528344</v>
      </c>
      <c r="AO10">
        <f t="shared" si="6"/>
        <v>2.2479614655113167E-4</v>
      </c>
      <c r="AP10" s="10">
        <f t="shared" si="7"/>
        <v>814.06041513883622</v>
      </c>
      <c r="AQ10" s="10">
        <f t="shared" si="8"/>
        <v>195.01464772046302</v>
      </c>
      <c r="AR10" s="9">
        <f t="shared" si="9"/>
        <v>-90.263000000000005</v>
      </c>
      <c r="AS10">
        <f t="shared" si="10"/>
        <v>1.1701691837413353</v>
      </c>
    </row>
    <row r="11" spans="1:45">
      <c r="A11">
        <f>Strains!A5</f>
        <v>4</v>
      </c>
      <c r="B11">
        <f>Strains!B5</f>
        <v>4</v>
      </c>
      <c r="C11">
        <f>Strains!C5</f>
        <v>980057</v>
      </c>
      <c r="D11">
        <f>Strains!D5</f>
        <v>41649.622165162036</v>
      </c>
      <c r="E11">
        <f>Strains!E5</f>
        <v>71.88</v>
      </c>
      <c r="F11">
        <f>Strains!F5</f>
        <v>35.94</v>
      </c>
      <c r="G11">
        <f>Strains!G5</f>
        <v>-45</v>
      </c>
      <c r="H11">
        <f>Strains!H5</f>
        <v>-90.2</v>
      </c>
      <c r="I11">
        <f>Strains!I5</f>
        <v>12</v>
      </c>
      <c r="J11">
        <f>Strains!J5</f>
        <v>-20.085000000000001</v>
      </c>
      <c r="K11">
        <f>Strains!K5</f>
        <v>-23.884</v>
      </c>
      <c r="L11">
        <f>Strains!L5</f>
        <v>14</v>
      </c>
      <c r="M11">
        <f>Strains!M5</f>
        <v>0</v>
      </c>
      <c r="N11" t="str">
        <f>Strains!N5</f>
        <v>OFF</v>
      </c>
      <c r="O11">
        <f>Strains!O5</f>
        <v>32</v>
      </c>
      <c r="P11">
        <f>Strains!P5</f>
        <v>800000</v>
      </c>
      <c r="Q11">
        <f>Strains!Q5</f>
        <v>3894</v>
      </c>
      <c r="R11">
        <f>Strains!R5</f>
        <v>815</v>
      </c>
      <c r="S11">
        <f>Strains!S5</f>
        <v>403</v>
      </c>
      <c r="T11">
        <f>Strains!T5</f>
        <v>2.6316579528001633</v>
      </c>
      <c r="U11">
        <f>Strains!U5</f>
        <v>0.19436956760031324</v>
      </c>
      <c r="V11">
        <f>Strains!V5</f>
        <v>-90.131934256597603</v>
      </c>
      <c r="W11">
        <f>Strains!W5</f>
        <v>2.761089511715752E-2</v>
      </c>
      <c r="X11">
        <f>Strains!X5</f>
        <v>0.80725145536075282</v>
      </c>
      <c r="Y11">
        <f>Strains!Y5</f>
        <v>7.4246633101713644E-2</v>
      </c>
      <c r="Z11">
        <f>Strains!Z5</f>
        <v>5.4896489226020018</v>
      </c>
      <c r="AA11">
        <f>Strains!AA5</f>
        <v>0.15265129564696844</v>
      </c>
      <c r="AB11">
        <f>Strains!AB5</f>
        <v>0.32971506017331331</v>
      </c>
      <c r="AC11">
        <f>Strains!AC5</f>
        <v>7.1604697027161629E-2</v>
      </c>
      <c r="AD11">
        <f>Strains!AD5</f>
        <v>1.1681323363322222</v>
      </c>
      <c r="AG11" s="1" t="s">
        <v>255</v>
      </c>
      <c r="AH11" s="1">
        <v>0.15</v>
      </c>
      <c r="AI11" s="1">
        <f t="shared" si="3"/>
        <v>-14</v>
      </c>
      <c r="AJ11" s="9">
        <f t="shared" si="4"/>
        <v>-90.131934256597603</v>
      </c>
      <c r="AK11" s="9">
        <f t="shared" si="4"/>
        <v>2.761089511715752E-2</v>
      </c>
      <c r="AL11" s="9">
        <f t="shared" si="4"/>
        <v>0.80725145536075282</v>
      </c>
      <c r="AM11" s="9">
        <f t="shared" si="4"/>
        <v>7.4246633101713644E-2</v>
      </c>
      <c r="AN11">
        <f t="shared" si="5"/>
        <v>1.171499889996751</v>
      </c>
      <c r="AO11">
        <f t="shared" si="6"/>
        <v>2.8091415413977749E-4</v>
      </c>
      <c r="AP11" s="10">
        <f t="shared" si="7"/>
        <v>1137.1913343001777</v>
      </c>
      <c r="AQ11" s="10">
        <f t="shared" si="8"/>
        <v>244.04542342376931</v>
      </c>
      <c r="AR11" s="9">
        <f t="shared" si="9"/>
        <v>-90.263000000000005</v>
      </c>
      <c r="AS11">
        <f t="shared" si="10"/>
        <v>1.1701691837413353</v>
      </c>
    </row>
    <row r="12" spans="1:45">
      <c r="A12">
        <f>Strains!A6</f>
        <v>5</v>
      </c>
      <c r="B12">
        <f>Strains!B6</f>
        <v>5</v>
      </c>
      <c r="C12">
        <f>Strains!C6</f>
        <v>980057</v>
      </c>
      <c r="D12">
        <f>Strains!D6</f>
        <v>41649.667363541666</v>
      </c>
      <c r="E12">
        <f>Strains!E6</f>
        <v>71.88</v>
      </c>
      <c r="F12">
        <f>Strains!F6</f>
        <v>35.94</v>
      </c>
      <c r="G12">
        <f>Strains!G6</f>
        <v>-45</v>
      </c>
      <c r="H12">
        <f>Strains!H6</f>
        <v>-90.2</v>
      </c>
      <c r="I12">
        <f>Strains!I6</f>
        <v>12</v>
      </c>
      <c r="J12">
        <f>Strains!J6</f>
        <v>-20.085000000000001</v>
      </c>
      <c r="K12">
        <f>Strains!K6</f>
        <v>-23.783999999999999</v>
      </c>
      <c r="L12">
        <f>Strains!L6</f>
        <v>13</v>
      </c>
      <c r="M12">
        <f>Strains!M6</f>
        <v>0</v>
      </c>
      <c r="N12" t="str">
        <f>Strains!N6</f>
        <v>OFF</v>
      </c>
      <c r="O12">
        <f>Strains!O6</f>
        <v>32</v>
      </c>
      <c r="P12">
        <f>Strains!P6</f>
        <v>800000</v>
      </c>
      <c r="Q12">
        <f>Strains!Q6</f>
        <v>3900</v>
      </c>
      <c r="R12">
        <f>Strains!R6</f>
        <v>818</v>
      </c>
      <c r="S12">
        <f>Strains!S6</f>
        <v>359</v>
      </c>
      <c r="T12">
        <f>Strains!T6</f>
        <v>3.0396251112005586</v>
      </c>
      <c r="U12">
        <f>Strains!U6</f>
        <v>0.14632324015698395</v>
      </c>
      <c r="V12">
        <f>Strains!V6</f>
        <v>-90.087324392483723</v>
      </c>
      <c r="W12">
        <f>Strains!W6</f>
        <v>2.0629176789562356E-2</v>
      </c>
      <c r="X12">
        <f>Strains!X6</f>
        <v>0.90683247975353753</v>
      </c>
      <c r="Y12">
        <f>Strains!Y6</f>
        <v>5.6439439638306027E-2</v>
      </c>
      <c r="Z12">
        <f>Strains!Z6</f>
        <v>6.0132364275828403</v>
      </c>
      <c r="AA12">
        <f>Strains!AA6</f>
        <v>0.12664237312773538</v>
      </c>
      <c r="AB12">
        <f>Strains!AB6</f>
        <v>0.41320181809426826</v>
      </c>
      <c r="AC12">
        <f>Strains!AC6</f>
        <v>5.7683315688344568E-2</v>
      </c>
      <c r="AD12">
        <f>Strains!AD6</f>
        <v>0.8202136199252239</v>
      </c>
      <c r="AG12" s="1" t="s">
        <v>255</v>
      </c>
      <c r="AH12" s="1">
        <v>0.15</v>
      </c>
      <c r="AI12" s="1">
        <f t="shared" si="3"/>
        <v>-13</v>
      </c>
      <c r="AJ12" s="9">
        <f t="shared" si="4"/>
        <v>-90.087324392483723</v>
      </c>
      <c r="AK12" s="9">
        <f t="shared" si="4"/>
        <v>2.0629176789562356E-2</v>
      </c>
      <c r="AL12" s="9">
        <f t="shared" si="4"/>
        <v>0.90683247975353753</v>
      </c>
      <c r="AM12" s="9">
        <f t="shared" si="4"/>
        <v>5.6439439638306027E-2</v>
      </c>
      <c r="AN12">
        <f t="shared" si="5"/>
        <v>1.1719538530793085</v>
      </c>
      <c r="AO12">
        <f t="shared" si="6"/>
        <v>2.1010763455131531E-4</v>
      </c>
      <c r="AP12" s="10">
        <f t="shared" si="7"/>
        <v>1525.1378713180814</v>
      </c>
      <c r="AQ12" s="10">
        <f t="shared" si="8"/>
        <v>184.48342247917753</v>
      </c>
      <c r="AR12" s="9">
        <f t="shared" si="9"/>
        <v>-90.263000000000005</v>
      </c>
      <c r="AS12">
        <f t="shared" si="10"/>
        <v>1.1701691837413353</v>
      </c>
    </row>
    <row r="13" spans="1:45">
      <c r="A13">
        <f>Strains!A7</f>
        <v>6</v>
      </c>
      <c r="B13">
        <f>Strains!B7</f>
        <v>6</v>
      </c>
      <c r="C13">
        <f>Strains!C7</f>
        <v>980057</v>
      </c>
      <c r="D13">
        <f>Strains!D7</f>
        <v>41649.71260590278</v>
      </c>
      <c r="E13">
        <f>Strains!E7</f>
        <v>71.88</v>
      </c>
      <c r="F13">
        <f>Strains!F7</f>
        <v>35.94</v>
      </c>
      <c r="G13">
        <f>Strains!G7</f>
        <v>-45</v>
      </c>
      <c r="H13">
        <f>Strains!H7</f>
        <v>-90.2</v>
      </c>
      <c r="I13">
        <f>Strains!I7</f>
        <v>12</v>
      </c>
      <c r="J13">
        <f>Strains!J7</f>
        <v>-20.085000000000001</v>
      </c>
      <c r="K13">
        <f>Strains!K7</f>
        <v>-23.876000000000001</v>
      </c>
      <c r="L13">
        <f>Strains!L7</f>
        <v>12</v>
      </c>
      <c r="M13">
        <f>Strains!M7</f>
        <v>0</v>
      </c>
      <c r="N13" t="str">
        <f>Strains!N7</f>
        <v>OFF</v>
      </c>
      <c r="O13">
        <f>Strains!O7</f>
        <v>32</v>
      </c>
      <c r="P13">
        <f>Strains!P7</f>
        <v>800000</v>
      </c>
      <c r="Q13">
        <f>Strains!Q7</f>
        <v>3905</v>
      </c>
      <c r="R13">
        <f>Strains!R7</f>
        <v>793</v>
      </c>
      <c r="S13">
        <f>Strains!S7</f>
        <v>380</v>
      </c>
      <c r="T13">
        <f>Strains!T7</f>
        <v>2.4910794440980806</v>
      </c>
      <c r="U13">
        <f>Strains!U7</f>
        <v>0.13435444506442007</v>
      </c>
      <c r="V13">
        <f>Strains!V7</f>
        <v>-90.005761237185425</v>
      </c>
      <c r="W13">
        <f>Strains!W7</f>
        <v>2.2606854000926963E-2</v>
      </c>
      <c r="X13">
        <f>Strains!X7</f>
        <v>0.88217896275039265</v>
      </c>
      <c r="Y13">
        <f>Strains!Y7</f>
        <v>6.0712369215268319E-2</v>
      </c>
      <c r="Z13">
        <f>Strains!Z7</f>
        <v>5.9660671285176923</v>
      </c>
      <c r="AA13">
        <f>Strains!AA7</f>
        <v>0.10710551397007771</v>
      </c>
      <c r="AB13">
        <f>Strains!AB7</f>
        <v>0.37998616939919411</v>
      </c>
      <c r="AC13">
        <f>Strains!AC7</f>
        <v>5.1920296790072942E-2</v>
      </c>
      <c r="AD13">
        <f>Strains!AD7</f>
        <v>0.78137937565904247</v>
      </c>
      <c r="AG13" s="1" t="s">
        <v>255</v>
      </c>
      <c r="AH13" s="1">
        <v>0.15</v>
      </c>
      <c r="AI13" s="1">
        <f t="shared" si="3"/>
        <v>-12</v>
      </c>
      <c r="AJ13" s="9">
        <f t="shared" si="4"/>
        <v>-90.005761237185425</v>
      </c>
      <c r="AK13" s="9">
        <f t="shared" si="4"/>
        <v>2.2606854000926963E-2</v>
      </c>
      <c r="AL13" s="9">
        <f t="shared" si="4"/>
        <v>0.88217896275039265</v>
      </c>
      <c r="AM13" s="9">
        <f t="shared" si="4"/>
        <v>6.0712369215268319E-2</v>
      </c>
      <c r="AN13">
        <f t="shared" si="5"/>
        <v>1.1727852338907887</v>
      </c>
      <c r="AO13">
        <f t="shared" si="6"/>
        <v>2.3074780282961171E-4</v>
      </c>
      <c r="AP13" s="10">
        <f t="shared" si="7"/>
        <v>2235.6170251289968</v>
      </c>
      <c r="AQ13" s="10">
        <f t="shared" si="8"/>
        <v>204.23040892134941</v>
      </c>
      <c r="AR13" s="9">
        <f t="shared" si="9"/>
        <v>-90.263000000000005</v>
      </c>
      <c r="AS13">
        <f t="shared" si="10"/>
        <v>1.1701691837413353</v>
      </c>
    </row>
    <row r="14" spans="1:45">
      <c r="A14">
        <f>Strains!A8</f>
        <v>7</v>
      </c>
      <c r="B14">
        <f>Strains!B8</f>
        <v>7</v>
      </c>
      <c r="C14">
        <f>Strains!C8</f>
        <v>980057</v>
      </c>
      <c r="D14">
        <f>Strains!D8</f>
        <v>41649.757909143518</v>
      </c>
      <c r="E14">
        <f>Strains!E8</f>
        <v>71.88</v>
      </c>
      <c r="F14">
        <f>Strains!F8</f>
        <v>35.94</v>
      </c>
      <c r="G14">
        <f>Strains!G8</f>
        <v>-45</v>
      </c>
      <c r="H14">
        <f>Strains!H8</f>
        <v>-90.2</v>
      </c>
      <c r="I14">
        <f>Strains!I8</f>
        <v>12</v>
      </c>
      <c r="J14">
        <f>Strains!J8</f>
        <v>-20.085000000000001</v>
      </c>
      <c r="K14">
        <f>Strains!K8</f>
        <v>-23.681000000000001</v>
      </c>
      <c r="L14">
        <f>Strains!L8</f>
        <v>11</v>
      </c>
      <c r="M14">
        <f>Strains!M8</f>
        <v>0</v>
      </c>
      <c r="N14" t="str">
        <f>Strains!N8</f>
        <v>OFF</v>
      </c>
      <c r="O14">
        <f>Strains!O8</f>
        <v>32</v>
      </c>
      <c r="P14">
        <f>Strains!P8</f>
        <v>800000</v>
      </c>
      <c r="Q14">
        <f>Strains!Q8</f>
        <v>3923</v>
      </c>
      <c r="R14">
        <f>Strains!R8</f>
        <v>808</v>
      </c>
      <c r="S14">
        <f>Strains!S8</f>
        <v>418</v>
      </c>
      <c r="T14">
        <f>Strains!T8</f>
        <v>2.7385610301497274</v>
      </c>
      <c r="U14">
        <f>Strains!U8</f>
        <v>0.14187755990178763</v>
      </c>
      <c r="V14">
        <f>Strains!V8</f>
        <v>-89.990361753200929</v>
      </c>
      <c r="W14">
        <f>Strains!W8</f>
        <v>2.1486853428392728E-2</v>
      </c>
      <c r="X14">
        <f>Strains!X8</f>
        <v>0.87406417613142728</v>
      </c>
      <c r="Y14">
        <f>Strains!Y8</f>
        <v>5.728130126453803E-2</v>
      </c>
      <c r="Z14">
        <f>Strains!Z8</f>
        <v>6.0884067575551253</v>
      </c>
      <c r="AA14">
        <f>Strains!AA8</f>
        <v>0.11084858839140627</v>
      </c>
      <c r="AB14">
        <f>Strains!AB8</f>
        <v>0.26374870395118821</v>
      </c>
      <c r="AC14">
        <f>Strains!AC8</f>
        <v>5.3921775988235512E-2</v>
      </c>
      <c r="AD14">
        <f>Strains!AD8</f>
        <v>0.82094727637857012</v>
      </c>
      <c r="AG14" s="1" t="s">
        <v>255</v>
      </c>
      <c r="AH14" s="1">
        <v>0.15</v>
      </c>
      <c r="AI14" s="1">
        <f t="shared" si="3"/>
        <v>-11</v>
      </c>
      <c r="AJ14" s="9">
        <f t="shared" si="4"/>
        <v>-89.990361753200929</v>
      </c>
      <c r="AK14" s="9">
        <f t="shared" si="4"/>
        <v>2.1486853428392728E-2</v>
      </c>
      <c r="AL14" s="9">
        <f t="shared" si="4"/>
        <v>0.87406417613142728</v>
      </c>
      <c r="AM14" s="9">
        <f t="shared" si="4"/>
        <v>5.728130126453803E-2</v>
      </c>
      <c r="AN14">
        <f t="shared" si="5"/>
        <v>1.1729424013651806</v>
      </c>
      <c r="AO14">
        <f t="shared" si="6"/>
        <v>2.1940111909257709E-4</v>
      </c>
      <c r="AP14" s="10">
        <f t="shared" si="7"/>
        <v>2369.9287781435205</v>
      </c>
      <c r="AQ14" s="10">
        <f t="shared" si="8"/>
        <v>194.89478460626469</v>
      </c>
      <c r="AR14" s="9">
        <f t="shared" si="9"/>
        <v>-90.263000000000005</v>
      </c>
      <c r="AS14">
        <f t="shared" si="10"/>
        <v>1.1701691837413353</v>
      </c>
    </row>
    <row r="15" spans="1:45">
      <c r="A15">
        <f>Strains!A9</f>
        <v>8</v>
      </c>
      <c r="B15">
        <f>Strains!B9</f>
        <v>8</v>
      </c>
      <c r="C15">
        <f>Strains!C9</f>
        <v>980057</v>
      </c>
      <c r="D15">
        <f>Strains!D9</f>
        <v>41649.803432291665</v>
      </c>
      <c r="E15">
        <f>Strains!E9</f>
        <v>71.88</v>
      </c>
      <c r="F15">
        <f>Strains!F9</f>
        <v>35.94</v>
      </c>
      <c r="G15">
        <f>Strains!G9</f>
        <v>-45</v>
      </c>
      <c r="H15">
        <f>Strains!H9</f>
        <v>-90.2</v>
      </c>
      <c r="I15">
        <f>Strains!I9</f>
        <v>12</v>
      </c>
      <c r="J15">
        <f>Strains!J9</f>
        <v>-20.085000000000001</v>
      </c>
      <c r="K15">
        <f>Strains!K9</f>
        <v>-23.591000000000001</v>
      </c>
      <c r="L15">
        <f>Strains!L9</f>
        <v>10</v>
      </c>
      <c r="M15">
        <f>Strains!M9</f>
        <v>0</v>
      </c>
      <c r="N15" t="str">
        <f>Strains!N9</f>
        <v>OFF</v>
      </c>
      <c r="O15">
        <f>Strains!O9</f>
        <v>32</v>
      </c>
      <c r="P15">
        <f>Strains!P9</f>
        <v>800000</v>
      </c>
      <c r="Q15">
        <f>Strains!Q9</f>
        <v>3977</v>
      </c>
      <c r="R15">
        <f>Strains!R9</f>
        <v>808</v>
      </c>
      <c r="S15">
        <f>Strains!S9</f>
        <v>400</v>
      </c>
      <c r="T15">
        <f>Strains!T9</f>
        <v>3.055719811105718</v>
      </c>
      <c r="U15">
        <f>Strains!U9</f>
        <v>0.22922717844338028</v>
      </c>
      <c r="V15">
        <f>Strains!V9</f>
        <v>-90.10750978707388</v>
      </c>
      <c r="W15">
        <f>Strains!W9</f>
        <v>3.3634404375425524E-2</v>
      </c>
      <c r="X15">
        <f>Strains!X9</f>
        <v>0.9441508575690063</v>
      </c>
      <c r="Y15">
        <f>Strains!Y9</f>
        <v>9.3748041323893E-2</v>
      </c>
      <c r="Z15">
        <f>Strains!Z9</f>
        <v>6.4667297846904983</v>
      </c>
      <c r="AA15">
        <f>Strains!AA9</f>
        <v>0.2165052781463421</v>
      </c>
      <c r="AB15">
        <f>Strains!AB9</f>
        <v>0.30447026079957568</v>
      </c>
      <c r="AC15">
        <f>Strains!AC9</f>
        <v>9.4776297461156594E-2</v>
      </c>
      <c r="AD15">
        <f>Strains!AD9</f>
        <v>1.2438195288865916</v>
      </c>
      <c r="AG15" s="1" t="s">
        <v>255</v>
      </c>
      <c r="AH15" s="1">
        <v>0.15</v>
      </c>
      <c r="AI15" s="1">
        <f t="shared" si="3"/>
        <v>-10</v>
      </c>
      <c r="AJ15" s="9">
        <f t="shared" si="4"/>
        <v>-90.10750978707388</v>
      </c>
      <c r="AK15" s="9">
        <f t="shared" si="4"/>
        <v>3.3634404375425524E-2</v>
      </c>
      <c r="AL15" s="9">
        <f t="shared" si="4"/>
        <v>0.9441508575690063</v>
      </c>
      <c r="AM15" s="9">
        <f t="shared" si="4"/>
        <v>9.3748041323893E-2</v>
      </c>
      <c r="AN15">
        <f t="shared" si="5"/>
        <v>1.1717483750032096</v>
      </c>
      <c r="AO15">
        <f t="shared" si="6"/>
        <v>3.4244303786179486E-4</v>
      </c>
      <c r="AP15" s="10">
        <f t="shared" si="7"/>
        <v>1349.5409756264901</v>
      </c>
      <c r="AQ15" s="10">
        <f t="shared" si="8"/>
        <v>297.39332773688875</v>
      </c>
      <c r="AR15" s="9">
        <f t="shared" si="9"/>
        <v>-90.263000000000005</v>
      </c>
      <c r="AS15">
        <f t="shared" si="10"/>
        <v>1.1701691837413353</v>
      </c>
    </row>
    <row r="16" spans="1:45">
      <c r="A16">
        <f>Strains!A10</f>
        <v>9</v>
      </c>
      <c r="B16">
        <f>Strains!B10</f>
        <v>9</v>
      </c>
      <c r="C16">
        <f>Strains!C10</f>
        <v>980057</v>
      </c>
      <c r="D16">
        <f>Strains!D10</f>
        <v>41649.849578472225</v>
      </c>
      <c r="E16">
        <f>Strains!E10</f>
        <v>71.88</v>
      </c>
      <c r="F16">
        <f>Strains!F10</f>
        <v>35.94</v>
      </c>
      <c r="G16">
        <f>Strains!G10</f>
        <v>-45</v>
      </c>
      <c r="H16">
        <f>Strains!H10</f>
        <v>-90.2</v>
      </c>
      <c r="I16">
        <f>Strains!I10</f>
        <v>12</v>
      </c>
      <c r="J16">
        <f>Strains!J10</f>
        <v>-20.085000000000001</v>
      </c>
      <c r="K16">
        <f>Strains!K10</f>
        <v>-23.632999999999999</v>
      </c>
      <c r="L16">
        <f>Strains!L10</f>
        <v>9</v>
      </c>
      <c r="M16">
        <f>Strains!M10</f>
        <v>0</v>
      </c>
      <c r="N16" t="str">
        <f>Strains!N10</f>
        <v>OFF</v>
      </c>
      <c r="O16">
        <f>Strains!O10</f>
        <v>32</v>
      </c>
      <c r="P16">
        <f>Strains!P10</f>
        <v>800000</v>
      </c>
      <c r="Q16">
        <f>Strains!Q10</f>
        <v>3992</v>
      </c>
      <c r="R16">
        <f>Strains!R10</f>
        <v>754</v>
      </c>
      <c r="S16">
        <f>Strains!S10</f>
        <v>399</v>
      </c>
      <c r="T16">
        <f>Strains!T10</f>
        <v>2.2956606416721468</v>
      </c>
      <c r="U16">
        <f>Strains!U10</f>
        <v>0.1432014093426037</v>
      </c>
      <c r="V16">
        <f>Strains!V10</f>
        <v>-90.200723890413158</v>
      </c>
      <c r="W16">
        <f>Strains!W10</f>
        <v>2.771912268826077E-2</v>
      </c>
      <c r="X16">
        <f>Strains!X10</f>
        <v>0.9430791173344395</v>
      </c>
      <c r="Y16">
        <f>Strains!Y10</f>
        <v>8.0392717297136221E-2</v>
      </c>
      <c r="Z16">
        <f>Strains!Z10</f>
        <v>6.2563859427359887</v>
      </c>
      <c r="AA16">
        <f>Strains!AA10</f>
        <v>0.15077832413276768</v>
      </c>
      <c r="AB16">
        <f>Strains!AB10</f>
        <v>0.50596459417046202</v>
      </c>
      <c r="AC16">
        <f>Strains!AC10</f>
        <v>6.3828087158322055E-2</v>
      </c>
      <c r="AD16">
        <f>Strains!AD10</f>
        <v>0.78052640996809519</v>
      </c>
      <c r="AG16" s="1" t="s">
        <v>251</v>
      </c>
      <c r="AH16" s="1">
        <v>0.15</v>
      </c>
      <c r="AI16" s="1">
        <f t="shared" si="3"/>
        <v>-9</v>
      </c>
      <c r="AJ16" s="9">
        <f t="shared" si="4"/>
        <v>-90.200723890413158</v>
      </c>
      <c r="AK16" s="9">
        <f t="shared" si="4"/>
        <v>2.771912268826077E-2</v>
      </c>
      <c r="AL16" s="9">
        <f t="shared" si="4"/>
        <v>0.9430791173344395</v>
      </c>
      <c r="AM16" s="9">
        <f t="shared" si="4"/>
        <v>8.0392717297136221E-2</v>
      </c>
      <c r="AN16">
        <f t="shared" si="5"/>
        <v>1.1708009029327822</v>
      </c>
      <c r="AO16">
        <f t="shared" si="6"/>
        <v>2.8150916610192311E-4</v>
      </c>
      <c r="AP16" s="10">
        <f t="shared" si="7"/>
        <v>-1038.6799626637589</v>
      </c>
      <c r="AQ16" s="10">
        <f t="shared" si="8"/>
        <v>237.88535295337215</v>
      </c>
      <c r="AR16" s="9">
        <f t="shared" si="9"/>
        <v>-90.081000000000003</v>
      </c>
      <c r="AS16">
        <f t="shared" si="10"/>
        <v>1.1720182548099294</v>
      </c>
    </row>
    <row r="17" spans="1:45">
      <c r="A17">
        <f>Strains!A67</f>
        <v>66</v>
      </c>
      <c r="B17">
        <f>Strains!B67</f>
        <v>10</v>
      </c>
      <c r="C17">
        <f>Strains!C67</f>
        <v>980057</v>
      </c>
      <c r="D17">
        <f>Strains!D67</f>
        <v>41652.600853819444</v>
      </c>
      <c r="E17">
        <f>Strains!E67</f>
        <v>71.88</v>
      </c>
      <c r="F17">
        <f>Strains!F67</f>
        <v>35.94</v>
      </c>
      <c r="G17">
        <f>Strains!G67</f>
        <v>-45</v>
      </c>
      <c r="H17">
        <f>Strains!H67</f>
        <v>-90.2</v>
      </c>
      <c r="I17">
        <f>Strains!I67</f>
        <v>12</v>
      </c>
      <c r="J17">
        <f>Strains!J67</f>
        <v>-20.085000000000001</v>
      </c>
      <c r="K17">
        <f>Strains!K67</f>
        <v>-23.914000000000001</v>
      </c>
      <c r="L17">
        <f>Strains!L67</f>
        <v>8</v>
      </c>
      <c r="M17">
        <f>Strains!M67</f>
        <v>0</v>
      </c>
      <c r="N17" t="str">
        <f>Strains!N67</f>
        <v>OFF</v>
      </c>
      <c r="O17">
        <f>Strains!O67</f>
        <v>32</v>
      </c>
      <c r="P17">
        <f>Strains!P67</f>
        <v>1000000</v>
      </c>
      <c r="Q17">
        <f>Strains!Q67</f>
        <v>5176</v>
      </c>
      <c r="R17">
        <f>Strains!R67</f>
        <v>935</v>
      </c>
      <c r="S17">
        <f>Strains!S67</f>
        <v>529</v>
      </c>
      <c r="T17">
        <f>Strains!T67</f>
        <v>1.4939766982500375</v>
      </c>
      <c r="U17">
        <f>Strains!U67</f>
        <v>0.17861831854659005</v>
      </c>
      <c r="V17">
        <f>Strains!V67</f>
        <v>-90.139972842747611</v>
      </c>
      <c r="W17">
        <f>Strains!W67</f>
        <v>4.7647602321260453E-2</v>
      </c>
      <c r="X17">
        <f>Strains!X67</f>
        <v>0.84235328823587075</v>
      </c>
      <c r="Y17">
        <f>Strains!Y67</f>
        <v>0.12933599042457697</v>
      </c>
      <c r="Z17">
        <f>Strains!Z67</f>
        <v>5.9092272797606169</v>
      </c>
      <c r="AA17">
        <f>Strains!AA67</f>
        <v>0.14325372282350562</v>
      </c>
      <c r="AB17">
        <f>Strains!AB67</f>
        <v>0.42557557839940435</v>
      </c>
      <c r="AC17">
        <f>Strains!AC67</f>
        <v>6.6738972443653982E-2</v>
      </c>
      <c r="AD17">
        <f>Strains!AD67</f>
        <v>1.2213089643635995</v>
      </c>
      <c r="AG17" s="1" t="s">
        <v>251</v>
      </c>
      <c r="AH17" s="1">
        <v>0.15</v>
      </c>
      <c r="AI17" s="1">
        <f t="shared" ref="AI17" si="11">-L17</f>
        <v>-8</v>
      </c>
      <c r="AJ17" s="9">
        <f t="shared" ref="AJ17" si="12">V17</f>
        <v>-90.139972842747611</v>
      </c>
      <c r="AK17" s="9">
        <f t="shared" ref="AK17" si="13">W17</f>
        <v>4.7647602321260453E-2</v>
      </c>
      <c r="AL17" s="9">
        <f t="shared" ref="AL17" si="14">X17</f>
        <v>0.84235328823587075</v>
      </c>
      <c r="AM17" s="9">
        <f t="shared" ref="AM17" si="15">Y17</f>
        <v>0.12933599042457697</v>
      </c>
      <c r="AN17">
        <f t="shared" ref="AN17" si="16">ABS(lambda/2/SIN(RADIANS(AJ17-phi0)/2))</f>
        <v>1.1714181432507687</v>
      </c>
      <c r="AO17">
        <f t="shared" ref="AO17" si="17">ABS(lambda/2/SIN(RADIANS(AJ17+AK17-phi0)/2))-AN17</f>
        <v>4.847933822629269E-4</v>
      </c>
      <c r="AP17" s="10">
        <f t="shared" ref="AP17" si="18">(AN17-AS17)/AS17*1000000</f>
        <v>-512.03260418333184</v>
      </c>
      <c r="AQ17" s="10">
        <f t="shared" ref="AQ17" si="19">(SIN(RADIANS(AR17/2))/SIN(RADIANS((AJ17+AK17)/2))-1)*1000000-AP17</f>
        <v>413.35548017398207</v>
      </c>
      <c r="AR17" s="9">
        <f t="shared" ref="AR17" si="20">VLOOKUP(AG17,$AH$1:$AI$4,2,FALSE)</f>
        <v>-90.081000000000003</v>
      </c>
      <c r="AS17">
        <f t="shared" ref="AS17" si="21">ABS(lambda/2/SIN(RADIANS(AR17-phi0)/2))</f>
        <v>1.1720182548099294</v>
      </c>
    </row>
    <row r="18" spans="1:45">
      <c r="A18">
        <f>Strains!A68</f>
        <v>67</v>
      </c>
      <c r="B18">
        <f>Strains!B68</f>
        <v>11</v>
      </c>
      <c r="C18">
        <f>Strains!C68</f>
        <v>980057</v>
      </c>
      <c r="D18">
        <f>Strains!D68</f>
        <v>41652.660917939815</v>
      </c>
      <c r="E18">
        <f>Strains!E68</f>
        <v>71.88</v>
      </c>
      <c r="F18">
        <f>Strains!F68</f>
        <v>35.94</v>
      </c>
      <c r="G18">
        <f>Strains!G68</f>
        <v>-46</v>
      </c>
      <c r="H18">
        <f>Strains!H68</f>
        <v>-90.2</v>
      </c>
      <c r="I18">
        <f>Strains!I68</f>
        <v>12</v>
      </c>
      <c r="J18">
        <f>Strains!J68</f>
        <v>-20.085000000000001</v>
      </c>
      <c r="K18">
        <f>Strains!K68</f>
        <v>-24.120999999999999</v>
      </c>
      <c r="L18">
        <f>Strains!L68</f>
        <v>7</v>
      </c>
      <c r="M18">
        <f>Strains!M68</f>
        <v>0</v>
      </c>
      <c r="N18" t="str">
        <f>Strains!N68</f>
        <v>OFF</v>
      </c>
      <c r="O18">
        <f>Strains!O68</f>
        <v>32</v>
      </c>
      <c r="P18">
        <f>Strains!P68</f>
        <v>1000000</v>
      </c>
      <c r="Q18">
        <f>Strains!Q68</f>
        <v>5153</v>
      </c>
      <c r="R18">
        <f>Strains!R68</f>
        <v>885</v>
      </c>
      <c r="S18">
        <f>Strains!S68</f>
        <v>543</v>
      </c>
      <c r="T18">
        <f>Strains!T68</f>
        <v>3.2644964985007672</v>
      </c>
      <c r="U18">
        <f>Strains!U68</f>
        <v>1.0150707613183148</v>
      </c>
      <c r="V18">
        <f>Strains!V68</f>
        <v>-90.22477070594627</v>
      </c>
      <c r="W18">
        <f>Strains!W68</f>
        <v>0.15114171138212659</v>
      </c>
      <c r="X18">
        <f>Strains!X68</f>
        <v>1.8534522819558445</v>
      </c>
      <c r="Y18">
        <f>Strains!Y68</f>
        <v>0.5869952104381061</v>
      </c>
      <c r="Z18">
        <f>Strains!Z68</f>
        <v>11.215813878528893</v>
      </c>
      <c r="AA18">
        <f>Strains!AA68</f>
        <v>1.4703519968739172</v>
      </c>
      <c r="AB18">
        <f>Strains!AB68</f>
        <v>1.2909592480670471</v>
      </c>
      <c r="AC18">
        <f>Strains!AC68</f>
        <v>0.36165750698073856</v>
      </c>
      <c r="AD18">
        <f>Strains!AD68</f>
        <v>1.1438112296600957</v>
      </c>
      <c r="AG18" s="1" t="s">
        <v>251</v>
      </c>
      <c r="AH18" s="1">
        <v>0.15</v>
      </c>
      <c r="AI18" s="1">
        <f t="shared" ref="AI18:AI26" si="22">-L18</f>
        <v>-7</v>
      </c>
      <c r="AJ18" s="9">
        <f t="shared" ref="AJ18:AJ26" si="23">V18</f>
        <v>-90.22477070594627</v>
      </c>
      <c r="AK18" s="9">
        <f t="shared" ref="AK18:AK26" si="24">W18</f>
        <v>0.15114171138212659</v>
      </c>
      <c r="AL18" s="9">
        <f t="shared" ref="AL18:AL26" si="25">X18</f>
        <v>1.8534522819558445</v>
      </c>
      <c r="AM18" s="9">
        <f t="shared" ref="AM18:AM26" si="26">Y18</f>
        <v>0.5869952104381061</v>
      </c>
      <c r="AN18">
        <f t="shared" ref="AN18:AN26" si="27">ABS(lambda/2/SIN(RADIANS(AJ18-phi0)/2))</f>
        <v>1.1705568539715454</v>
      </c>
      <c r="AO18">
        <f t="shared" ref="AO18:AO26" si="28">ABS(lambda/2/SIN(RADIANS(AJ18+AK18-phi0)/2))-AN18</f>
        <v>1.5364737400223039E-3</v>
      </c>
      <c r="AP18" s="10">
        <f t="shared" ref="AP18:AP26" si="29">(AN18-AS18)/AS18*1000000</f>
        <v>-1246.9096214042979</v>
      </c>
      <c r="AQ18" s="10">
        <f t="shared" ref="AQ18:AQ26" si="30">(SIN(RADIANS(AR18/2))/SIN(RADIANS((AJ18+AK18)/2))-1)*1000000-AP18</f>
        <v>1311.1491017072835</v>
      </c>
      <c r="AR18" s="9">
        <f t="shared" ref="AR18:AR26" si="31">VLOOKUP(AG18,$AH$1:$AI$4,2,FALSE)</f>
        <v>-90.081000000000003</v>
      </c>
      <c r="AS18">
        <f t="shared" ref="AS18:AS26" si="32">ABS(lambda/2/SIN(RADIANS(AR18-phi0)/2))</f>
        <v>1.1720182548099294</v>
      </c>
    </row>
    <row r="19" spans="1:45">
      <c r="A19">
        <f>Strains!A69</f>
        <v>68</v>
      </c>
      <c r="B19">
        <f>Strains!B69</f>
        <v>12</v>
      </c>
      <c r="C19">
        <f>Strains!C69</f>
        <v>980057</v>
      </c>
      <c r="D19">
        <f>Strains!D69</f>
        <v>41652.720676041667</v>
      </c>
      <c r="E19">
        <f>Strains!E69</f>
        <v>71.88</v>
      </c>
      <c r="F19">
        <f>Strains!F69</f>
        <v>35.94</v>
      </c>
      <c r="G19">
        <f>Strains!G69</f>
        <v>-45</v>
      </c>
      <c r="H19">
        <f>Strains!H69</f>
        <v>-90.2</v>
      </c>
      <c r="I19">
        <f>Strains!I69</f>
        <v>12</v>
      </c>
      <c r="J19">
        <f>Strains!J69</f>
        <v>-20.085000000000001</v>
      </c>
      <c r="K19">
        <f>Strains!K69</f>
        <v>-24.285</v>
      </c>
      <c r="L19">
        <f>Strains!L69</f>
        <v>6</v>
      </c>
      <c r="M19">
        <f>Strains!M69</f>
        <v>0</v>
      </c>
      <c r="N19" t="str">
        <f>Strains!N69</f>
        <v>OFF</v>
      </c>
      <c r="O19">
        <f>Strains!O69</f>
        <v>32</v>
      </c>
      <c r="P19">
        <f>Strains!P69</f>
        <v>1000000</v>
      </c>
      <c r="Q19">
        <f>Strains!Q69</f>
        <v>5201</v>
      </c>
      <c r="R19">
        <f>Strains!R69</f>
        <v>857</v>
      </c>
      <c r="S19">
        <f>Strains!S69</f>
        <v>521</v>
      </c>
      <c r="T19">
        <f>Strains!T69</f>
        <v>2.362586561952063</v>
      </c>
      <c r="U19">
        <f>Strains!U69</f>
        <v>0.29216753020652381</v>
      </c>
      <c r="V19">
        <f>Strains!V69</f>
        <v>-90.250401226876832</v>
      </c>
      <c r="W19">
        <f>Strains!W69</f>
        <v>8.6357829666511926E-2</v>
      </c>
      <c r="X19">
        <f>Strains!X69</f>
        <v>1.5432468671791919</v>
      </c>
      <c r="Y19">
        <f>Strains!Y69</f>
        <v>0.28273366756017482</v>
      </c>
      <c r="Z19">
        <f>Strains!Z69</f>
        <v>8.9547101245969305</v>
      </c>
      <c r="AA19">
        <f>Strains!AA69</f>
        <v>0.3385758951884098</v>
      </c>
      <c r="AB19">
        <f>Strains!AB69</f>
        <v>1.203977519895534</v>
      </c>
      <c r="AC19">
        <f>Strains!AC69</f>
        <v>0.11495372915066093</v>
      </c>
      <c r="AD19">
        <f>Strains!AD69</f>
        <v>1.1675417154844137</v>
      </c>
      <c r="AG19" s="1" t="s">
        <v>251</v>
      </c>
      <c r="AH19" s="1">
        <v>0.15</v>
      </c>
      <c r="AI19" s="1">
        <f t="shared" si="22"/>
        <v>-6</v>
      </c>
      <c r="AJ19" s="9">
        <f t="shared" si="23"/>
        <v>-90.250401226876832</v>
      </c>
      <c r="AK19" s="9">
        <f t="shared" si="24"/>
        <v>8.6357829666511926E-2</v>
      </c>
      <c r="AL19" s="9">
        <f t="shared" si="25"/>
        <v>1.5432468671791919</v>
      </c>
      <c r="AM19" s="9">
        <f t="shared" si="26"/>
        <v>0.28273366756017482</v>
      </c>
      <c r="AN19">
        <f t="shared" si="27"/>
        <v>1.1702969008420074</v>
      </c>
      <c r="AO19">
        <f t="shared" si="28"/>
        <v>8.765645370432118E-4</v>
      </c>
      <c r="AP19" s="10">
        <f t="shared" si="29"/>
        <v>-1468.7091782551665</v>
      </c>
      <c r="AQ19" s="10">
        <f t="shared" si="30"/>
        <v>745.82819624060448</v>
      </c>
      <c r="AR19" s="9">
        <f t="shared" si="31"/>
        <v>-90.081000000000003</v>
      </c>
      <c r="AS19">
        <f t="shared" si="32"/>
        <v>1.1720182548099294</v>
      </c>
    </row>
    <row r="20" spans="1:45">
      <c r="A20">
        <f>Strains!A70</f>
        <v>69</v>
      </c>
      <c r="B20">
        <f>Strains!B70</f>
        <v>13</v>
      </c>
      <c r="C20">
        <f>Strains!C70</f>
        <v>980057</v>
      </c>
      <c r="D20">
        <f>Strains!D70</f>
        <v>41652.781000810188</v>
      </c>
      <c r="E20">
        <f>Strains!E70</f>
        <v>71.88</v>
      </c>
      <c r="F20">
        <f>Strains!F70</f>
        <v>35.94</v>
      </c>
      <c r="G20">
        <f>Strains!G70</f>
        <v>-45</v>
      </c>
      <c r="H20">
        <f>Strains!H70</f>
        <v>-90.2</v>
      </c>
      <c r="I20">
        <f>Strains!I70</f>
        <v>12</v>
      </c>
      <c r="J20">
        <f>Strains!J70</f>
        <v>-20.085000000000001</v>
      </c>
      <c r="K20">
        <f>Strains!K70</f>
        <v>-24.34</v>
      </c>
      <c r="L20">
        <f>Strains!L70</f>
        <v>5</v>
      </c>
      <c r="M20">
        <f>Strains!M70</f>
        <v>0</v>
      </c>
      <c r="N20" t="str">
        <f>Strains!N70</f>
        <v>OFF</v>
      </c>
      <c r="O20">
        <f>Strains!O70</f>
        <v>32</v>
      </c>
      <c r="P20">
        <f>Strains!P70</f>
        <v>1000000</v>
      </c>
      <c r="Q20">
        <f>Strains!Q70</f>
        <v>5236</v>
      </c>
      <c r="R20">
        <f>Strains!R70</f>
        <v>870</v>
      </c>
      <c r="S20">
        <f>Strains!S70</f>
        <v>513</v>
      </c>
      <c r="T20">
        <f>Strains!T70</f>
        <v>5.0813024519638192</v>
      </c>
      <c r="U20">
        <f>Strains!U70</f>
        <v>0.61827350514363266</v>
      </c>
      <c r="V20">
        <f>Strains!V70</f>
        <v>-90.222903444583125</v>
      </c>
      <c r="W20">
        <f>Strains!W70</f>
        <v>7.7584691168449946E-2</v>
      </c>
      <c r="X20">
        <f>Strains!X70</f>
        <v>1.9319028060093304</v>
      </c>
      <c r="Y20">
        <f>Strains!Y70</f>
        <v>0.30582600929404108</v>
      </c>
      <c r="Z20">
        <f>Strains!Z70</f>
        <v>10.454999444115236</v>
      </c>
      <c r="AA20">
        <f>Strains!AA70</f>
        <v>0.74778744672559416</v>
      </c>
      <c r="AB20">
        <f>Strains!AB70</f>
        <v>1.2455092694695602</v>
      </c>
      <c r="AC20">
        <f>Strains!AC70</f>
        <v>0.19495562574863856</v>
      </c>
      <c r="AD20">
        <f>Strains!AD70</f>
        <v>1.2182924430423259</v>
      </c>
      <c r="AG20" s="1" t="s">
        <v>251</v>
      </c>
      <c r="AH20" s="1">
        <v>0.15</v>
      </c>
      <c r="AI20" s="1">
        <f t="shared" si="22"/>
        <v>-5</v>
      </c>
      <c r="AJ20" s="9">
        <f t="shared" si="23"/>
        <v>-90.222903444583125</v>
      </c>
      <c r="AK20" s="9">
        <f t="shared" si="24"/>
        <v>7.7584691168449946E-2</v>
      </c>
      <c r="AL20" s="9">
        <f t="shared" si="25"/>
        <v>1.9319028060093304</v>
      </c>
      <c r="AM20" s="9">
        <f t="shared" si="26"/>
        <v>0.30582600929404108</v>
      </c>
      <c r="AN20">
        <f t="shared" si="27"/>
        <v>1.1705757991492802</v>
      </c>
      <c r="AO20">
        <f t="shared" si="28"/>
        <v>7.8798947139713249E-4</v>
      </c>
      <c r="AP20" s="10">
        <f t="shared" si="29"/>
        <v>-1230.7450457613259</v>
      </c>
      <c r="AQ20" s="10">
        <f t="shared" si="30"/>
        <v>670.72232943694382</v>
      </c>
      <c r="AR20" s="9">
        <f t="shared" si="31"/>
        <v>-90.081000000000003</v>
      </c>
      <c r="AS20">
        <f t="shared" si="32"/>
        <v>1.1720182548099294</v>
      </c>
    </row>
    <row r="21" spans="1:45">
      <c r="A21">
        <f>Strains!A71</f>
        <v>70</v>
      </c>
      <c r="B21">
        <f>Strains!B71</f>
        <v>14</v>
      </c>
      <c r="C21">
        <f>Strains!C71</f>
        <v>980057</v>
      </c>
      <c r="D21">
        <f>Strains!D71</f>
        <v>41652.841720254626</v>
      </c>
      <c r="E21">
        <f>Strains!E71</f>
        <v>71.88</v>
      </c>
      <c r="F21">
        <f>Strains!F71</f>
        <v>35.94</v>
      </c>
      <c r="G21">
        <f>Strains!G71</f>
        <v>-45</v>
      </c>
      <c r="H21">
        <f>Strains!H71</f>
        <v>-90.2</v>
      </c>
      <c r="I21">
        <f>Strains!I71</f>
        <v>12</v>
      </c>
      <c r="J21">
        <f>Strains!J71</f>
        <v>-20.085000000000001</v>
      </c>
      <c r="K21">
        <f>Strains!K71</f>
        <v>-24.498000000000001</v>
      </c>
      <c r="L21">
        <f>Strains!L71</f>
        <v>4</v>
      </c>
      <c r="M21">
        <f>Strains!M71</f>
        <v>0</v>
      </c>
      <c r="N21" t="str">
        <f>Strains!N71</f>
        <v>OFF</v>
      </c>
      <c r="O21">
        <f>Strains!O71</f>
        <v>32</v>
      </c>
      <c r="P21">
        <f>Strains!P71</f>
        <v>1000000</v>
      </c>
      <c r="Q21">
        <f>Strains!Q71</f>
        <v>5195</v>
      </c>
      <c r="R21">
        <f>Strains!R71</f>
        <v>899</v>
      </c>
      <c r="S21">
        <f>Strains!S71</f>
        <v>503</v>
      </c>
      <c r="T21">
        <f>Strains!T71</f>
        <v>5.6285139991495248</v>
      </c>
      <c r="U21">
        <f>Strains!U71</f>
        <v>0.89009719561721046</v>
      </c>
      <c r="V21">
        <f>Strains!V71</f>
        <v>-90.294516421424532</v>
      </c>
      <c r="W21">
        <f>Strains!W71</f>
        <v>8.9242893613417237E-2</v>
      </c>
      <c r="X21">
        <f>Strains!X71</f>
        <v>2.1259924790533877</v>
      </c>
      <c r="Y21">
        <f>Strains!Y71</f>
        <v>0.38491929094396166</v>
      </c>
      <c r="Z21">
        <f>Strains!Z71</f>
        <v>10.654395028662126</v>
      </c>
      <c r="AA21">
        <f>Strains!AA71</f>
        <v>1.1409846210226731</v>
      </c>
      <c r="AB21">
        <f>Strains!AB71</f>
        <v>1.6365507120819185</v>
      </c>
      <c r="AC21">
        <f>Strains!AC71</f>
        <v>0.23931204772369352</v>
      </c>
      <c r="AD21">
        <f>Strains!AD71</f>
        <v>1.1388089614246373</v>
      </c>
      <c r="AG21" s="1" t="s">
        <v>251</v>
      </c>
      <c r="AH21" s="1">
        <v>0.15</v>
      </c>
      <c r="AI21" s="1">
        <f t="shared" si="22"/>
        <v>-4</v>
      </c>
      <c r="AJ21" s="9">
        <f t="shared" si="23"/>
        <v>-90.294516421424532</v>
      </c>
      <c r="AK21" s="9">
        <f t="shared" si="24"/>
        <v>8.9242893613417237E-2</v>
      </c>
      <c r="AL21" s="9">
        <f t="shared" si="25"/>
        <v>2.1259924790533877</v>
      </c>
      <c r="AM21" s="9">
        <f t="shared" si="26"/>
        <v>0.38491929094396166</v>
      </c>
      <c r="AN21">
        <f t="shared" si="27"/>
        <v>1.1698498774015793</v>
      </c>
      <c r="AO21">
        <f t="shared" si="28"/>
        <v>9.048399120952233E-4</v>
      </c>
      <c r="AP21" s="10">
        <f t="shared" si="29"/>
        <v>-1850.1225552171361</v>
      </c>
      <c r="AQ21" s="10">
        <f t="shared" si="30"/>
        <v>768.92205154824728</v>
      </c>
      <c r="AR21" s="9">
        <f t="shared" si="31"/>
        <v>-90.081000000000003</v>
      </c>
      <c r="AS21">
        <f t="shared" si="32"/>
        <v>1.1720182548099294</v>
      </c>
    </row>
    <row r="22" spans="1:45">
      <c r="A22">
        <f>Strains!A72</f>
        <v>71</v>
      </c>
      <c r="B22">
        <f>Strains!B72</f>
        <v>15</v>
      </c>
      <c r="C22">
        <f>Strains!C72</f>
        <v>980057</v>
      </c>
      <c r="D22">
        <f>Strains!D72</f>
        <v>41652.901938541669</v>
      </c>
      <c r="E22">
        <f>Strains!E72</f>
        <v>71.88</v>
      </c>
      <c r="F22">
        <f>Strains!F72</f>
        <v>35.94</v>
      </c>
      <c r="G22">
        <f>Strains!G72</f>
        <v>-45</v>
      </c>
      <c r="H22">
        <f>Strains!H72</f>
        <v>-90.2</v>
      </c>
      <c r="I22">
        <f>Strains!I72</f>
        <v>12</v>
      </c>
      <c r="J22">
        <f>Strains!J72</f>
        <v>-20.085000000000001</v>
      </c>
      <c r="K22">
        <f>Strains!K72</f>
        <v>-24.698</v>
      </c>
      <c r="L22">
        <f>Strains!L72</f>
        <v>3</v>
      </c>
      <c r="M22">
        <f>Strains!M72</f>
        <v>0</v>
      </c>
      <c r="N22" t="str">
        <f>Strains!N72</f>
        <v>OFF</v>
      </c>
      <c r="O22">
        <f>Strains!O72</f>
        <v>32</v>
      </c>
      <c r="P22">
        <f>Strains!P72</f>
        <v>1000000</v>
      </c>
      <c r="Q22">
        <f>Strains!Q72</f>
        <v>5202</v>
      </c>
      <c r="R22">
        <f>Strains!R72</f>
        <v>889</v>
      </c>
      <c r="S22">
        <f>Strains!S72</f>
        <v>500</v>
      </c>
      <c r="T22">
        <f>Strains!T72</f>
        <v>1.667307312429317</v>
      </c>
      <c r="U22">
        <f>Strains!U72</f>
        <v>0.30037260427885087</v>
      </c>
      <c r="V22">
        <f>Strains!V72</f>
        <v>-90.234075401273898</v>
      </c>
      <c r="W22">
        <f>Strains!W72</f>
        <v>7.2803854240726357E-2</v>
      </c>
      <c r="X22">
        <f>Strains!X72</f>
        <v>0.98005818081882123</v>
      </c>
      <c r="Y22">
        <f>Strains!Y72</f>
        <v>0.24476183124369313</v>
      </c>
      <c r="Z22">
        <f>Strains!Z72</f>
        <v>7.1920542382157517</v>
      </c>
      <c r="AA22">
        <f>Strains!AA72</f>
        <v>0.4511443680182422</v>
      </c>
      <c r="AB22">
        <f>Strains!AB72</f>
        <v>0.39632832212216507</v>
      </c>
      <c r="AC22">
        <f>Strains!AC72</f>
        <v>0.1861043104229072</v>
      </c>
      <c r="AD22">
        <f>Strains!AD72</f>
        <v>1.3062116717682428</v>
      </c>
      <c r="AG22" s="1" t="s">
        <v>251</v>
      </c>
      <c r="AH22" s="1">
        <v>0.15</v>
      </c>
      <c r="AI22" s="1">
        <f t="shared" si="22"/>
        <v>-3</v>
      </c>
      <c r="AJ22" s="9">
        <f t="shared" si="23"/>
        <v>-90.234075401273898</v>
      </c>
      <c r="AK22" s="9">
        <f t="shared" si="24"/>
        <v>7.2803854240726357E-2</v>
      </c>
      <c r="AL22" s="9">
        <f t="shared" si="25"/>
        <v>0.98005818081882123</v>
      </c>
      <c r="AM22" s="9">
        <f t="shared" si="26"/>
        <v>0.24476183124369313</v>
      </c>
      <c r="AN22">
        <f t="shared" si="27"/>
        <v>1.1704624625855102</v>
      </c>
      <c r="AO22">
        <f t="shared" si="28"/>
        <v>7.3917088926189756E-4</v>
      </c>
      <c r="AP22" s="10">
        <f t="shared" si="29"/>
        <v>-1327.4470922566466</v>
      </c>
      <c r="AQ22" s="10">
        <f t="shared" si="30"/>
        <v>628.66934780716076</v>
      </c>
      <c r="AR22" s="9">
        <f t="shared" si="31"/>
        <v>-90.081000000000003</v>
      </c>
      <c r="AS22">
        <f t="shared" si="32"/>
        <v>1.1720182548099294</v>
      </c>
    </row>
    <row r="23" spans="1:45">
      <c r="A23">
        <f>Strains!A73</f>
        <v>72</v>
      </c>
      <c r="B23">
        <f>Strains!B73</f>
        <v>16</v>
      </c>
      <c r="C23">
        <f>Strains!C73</f>
        <v>980057</v>
      </c>
      <c r="D23">
        <f>Strains!D73</f>
        <v>41652.962226736112</v>
      </c>
      <c r="E23">
        <f>Strains!E73</f>
        <v>71.88</v>
      </c>
      <c r="F23">
        <f>Strains!F73</f>
        <v>35.94</v>
      </c>
      <c r="G23">
        <f>Strains!G73</f>
        <v>-45</v>
      </c>
      <c r="H23">
        <f>Strains!H73</f>
        <v>-90.2</v>
      </c>
      <c r="I23">
        <f>Strains!I73</f>
        <v>12</v>
      </c>
      <c r="J23">
        <f>Strains!J73</f>
        <v>-20.085000000000001</v>
      </c>
      <c r="K23">
        <f>Strains!K73</f>
        <v>-24.696999999999999</v>
      </c>
      <c r="L23">
        <f>Strains!L73</f>
        <v>2</v>
      </c>
      <c r="M23">
        <f>Strains!M73</f>
        <v>0</v>
      </c>
      <c r="N23" t="str">
        <f>Strains!N73</f>
        <v>OFF</v>
      </c>
      <c r="O23">
        <f>Strains!O73</f>
        <v>32</v>
      </c>
      <c r="P23">
        <f>Strains!P73</f>
        <v>1000000</v>
      </c>
      <c r="Q23">
        <f>Strains!Q73</f>
        <v>5204</v>
      </c>
      <c r="R23">
        <f>Strains!R73</f>
        <v>935</v>
      </c>
      <c r="S23">
        <f>Strains!S73</f>
        <v>541</v>
      </c>
      <c r="T23">
        <f>Strains!T73</f>
        <v>3.8453789218790608</v>
      </c>
      <c r="U23">
        <f>Strains!U73</f>
        <v>1.3075737910984986</v>
      </c>
      <c r="V23">
        <f>Strains!V73</f>
        <v>-90.26640372202165</v>
      </c>
      <c r="W23">
        <f>Strains!W73</f>
        <v>0.1310461294835035</v>
      </c>
      <c r="X23">
        <f>Strains!X73</f>
        <v>1.4853923058445799</v>
      </c>
      <c r="Y23">
        <f>Strains!Y73</f>
        <v>0.42276202492651188</v>
      </c>
      <c r="Z23">
        <f>Strains!Z73</f>
        <v>9.1503623248299988</v>
      </c>
      <c r="AA23">
        <f>Strains!AA73</f>
        <v>1.9433838881239871</v>
      </c>
      <c r="AB23">
        <f>Strains!AB73</f>
        <v>1.1886256182445369</v>
      </c>
      <c r="AC23">
        <f>Strains!AC73</f>
        <v>0.66978449839364307</v>
      </c>
      <c r="AD23">
        <f>Strains!AD73</f>
        <v>1.2039603468433389</v>
      </c>
      <c r="AG23" s="1" t="s">
        <v>251</v>
      </c>
      <c r="AH23" s="1">
        <v>0.15</v>
      </c>
      <c r="AI23" s="1">
        <f t="shared" si="22"/>
        <v>-2</v>
      </c>
      <c r="AJ23" s="9">
        <f t="shared" si="23"/>
        <v>-90.26640372202165</v>
      </c>
      <c r="AK23" s="9">
        <f t="shared" si="24"/>
        <v>0.1310461294835035</v>
      </c>
      <c r="AL23" s="9">
        <f t="shared" si="25"/>
        <v>1.4853923058445799</v>
      </c>
      <c r="AM23" s="9">
        <f t="shared" si="26"/>
        <v>0.42276202492651188</v>
      </c>
      <c r="AN23">
        <f t="shared" si="27"/>
        <v>1.1701346865189528</v>
      </c>
      <c r="AO23">
        <f t="shared" si="28"/>
        <v>1.3303884685995637E-3</v>
      </c>
      <c r="AP23" s="10">
        <f t="shared" si="29"/>
        <v>-1607.1151479479677</v>
      </c>
      <c r="AQ23" s="10">
        <f t="shared" si="30"/>
        <v>1133.7624977261089</v>
      </c>
      <c r="AR23" s="9">
        <f t="shared" si="31"/>
        <v>-90.081000000000003</v>
      </c>
      <c r="AS23">
        <f t="shared" si="32"/>
        <v>1.1720182548099294</v>
      </c>
    </row>
    <row r="24" spans="1:45">
      <c r="A24">
        <f>Strains!A74</f>
        <v>73</v>
      </c>
      <c r="B24">
        <f>Strains!B74</f>
        <v>17</v>
      </c>
      <c r="C24">
        <f>Strains!C74</f>
        <v>980057</v>
      </c>
      <c r="D24">
        <f>Strains!D74</f>
        <v>41653.022585879633</v>
      </c>
      <c r="E24">
        <f>Strains!E74</f>
        <v>71.88</v>
      </c>
      <c r="F24">
        <f>Strains!F74</f>
        <v>35.94</v>
      </c>
      <c r="G24">
        <f>Strains!G74</f>
        <v>-45</v>
      </c>
      <c r="H24">
        <f>Strains!H74</f>
        <v>-90.2</v>
      </c>
      <c r="I24">
        <f>Strains!I74</f>
        <v>12</v>
      </c>
      <c r="J24">
        <f>Strains!J74</f>
        <v>-20.085000000000001</v>
      </c>
      <c r="K24">
        <f>Strains!K74</f>
        <v>-24.690999999999999</v>
      </c>
      <c r="L24">
        <f>Strains!L74</f>
        <v>1</v>
      </c>
      <c r="M24">
        <f>Strains!M74</f>
        <v>0</v>
      </c>
      <c r="N24" t="str">
        <f>Strains!N74</f>
        <v>OFF</v>
      </c>
      <c r="O24">
        <f>Strains!O74</f>
        <v>32</v>
      </c>
      <c r="P24">
        <f>Strains!P74</f>
        <v>1000000</v>
      </c>
      <c r="Q24">
        <f>Strains!Q74</f>
        <v>5192</v>
      </c>
      <c r="R24">
        <f>Strains!R74</f>
        <v>928</v>
      </c>
      <c r="S24">
        <f>Strains!S74</f>
        <v>485</v>
      </c>
      <c r="T24">
        <f>Strains!T74</f>
        <v>3.1214500836032739</v>
      </c>
      <c r="U24">
        <f>Strains!U74</f>
        <v>0.29522183259399559</v>
      </c>
      <c r="V24">
        <f>Strains!V74</f>
        <v>-90.364585634272672</v>
      </c>
      <c r="W24">
        <f>Strains!W74</f>
        <v>4.8854548955968392E-2</v>
      </c>
      <c r="X24">
        <f>Strains!X74</f>
        <v>1.2712097206904065</v>
      </c>
      <c r="Y24">
        <f>Strains!Y74</f>
        <v>0.16299173267563261</v>
      </c>
      <c r="Z24">
        <f>Strains!Z74</f>
        <v>7.9555785263446479</v>
      </c>
      <c r="AA24">
        <f>Strains!AA74</f>
        <v>0.45929046836930798</v>
      </c>
      <c r="AB24">
        <f>Strains!AB74</f>
        <v>0.9898678858392046</v>
      </c>
      <c r="AC24">
        <f>Strains!AC74</f>
        <v>0.15627754106872407</v>
      </c>
      <c r="AD24">
        <f>Strains!AD74</f>
        <v>1.0027414176854708</v>
      </c>
      <c r="AG24" s="1" t="s">
        <v>251</v>
      </c>
      <c r="AH24" s="1">
        <v>0.15</v>
      </c>
      <c r="AI24" s="1">
        <f t="shared" si="22"/>
        <v>-1</v>
      </c>
      <c r="AJ24" s="9">
        <f t="shared" si="23"/>
        <v>-90.364585634272672</v>
      </c>
      <c r="AK24" s="9">
        <f t="shared" si="24"/>
        <v>4.8854548955968392E-2</v>
      </c>
      <c r="AL24" s="9">
        <f t="shared" si="25"/>
        <v>1.2712097206904065</v>
      </c>
      <c r="AM24" s="9">
        <f t="shared" si="26"/>
        <v>0.16299173267563261</v>
      </c>
      <c r="AN24">
        <f t="shared" si="27"/>
        <v>1.169140916975749</v>
      </c>
      <c r="AO24">
        <f t="shared" si="28"/>
        <v>4.9417351753655581E-4</v>
      </c>
      <c r="AP24" s="10">
        <f t="shared" si="29"/>
        <v>-2455.0281724469005</v>
      </c>
      <c r="AQ24" s="10">
        <f t="shared" si="30"/>
        <v>415.77334831964367</v>
      </c>
      <c r="AR24" s="9">
        <f t="shared" si="31"/>
        <v>-90.081000000000003</v>
      </c>
      <c r="AS24">
        <f t="shared" si="32"/>
        <v>1.1720182548099294</v>
      </c>
    </row>
    <row r="25" spans="1:45">
      <c r="A25">
        <f>Strains!A75</f>
        <v>74</v>
      </c>
      <c r="B25">
        <f>Strains!B75</f>
        <v>18</v>
      </c>
      <c r="C25">
        <f>Strains!C75</f>
        <v>980057</v>
      </c>
      <c r="D25">
        <f>Strains!D75</f>
        <v>41653.082812962966</v>
      </c>
      <c r="E25">
        <f>Strains!E75</f>
        <v>71.88</v>
      </c>
      <c r="F25">
        <f>Strains!F75</f>
        <v>35.94</v>
      </c>
      <c r="G25">
        <f>Strains!G75</f>
        <v>-45</v>
      </c>
      <c r="H25">
        <f>Strains!H75</f>
        <v>-90.2</v>
      </c>
      <c r="I25">
        <f>Strains!I75</f>
        <v>12</v>
      </c>
      <c r="J25">
        <f>Strains!J75</f>
        <v>-20.085000000000001</v>
      </c>
      <c r="K25">
        <f>Strains!K75</f>
        <v>-24.754000000000001</v>
      </c>
      <c r="L25">
        <f>Strains!L75</f>
        <v>0</v>
      </c>
      <c r="M25">
        <f>Strains!M75</f>
        <v>0</v>
      </c>
      <c r="N25" t="str">
        <f>Strains!N75</f>
        <v>OFF</v>
      </c>
      <c r="O25">
        <f>Strains!O75</f>
        <v>32</v>
      </c>
      <c r="P25">
        <f>Strains!P75</f>
        <v>1000000</v>
      </c>
      <c r="Q25">
        <f>Strains!Q75</f>
        <v>5202</v>
      </c>
      <c r="R25">
        <f>Strains!R75</f>
        <v>908</v>
      </c>
      <c r="S25">
        <f>Strains!S75</f>
        <v>515</v>
      </c>
      <c r="T25">
        <f>Strains!T75</f>
        <v>1.9405312167250282</v>
      </c>
      <c r="U25">
        <f>Strains!U75</f>
        <v>0.28208242827163521</v>
      </c>
      <c r="V25">
        <f>Strains!V75</f>
        <v>-90.215931723771135</v>
      </c>
      <c r="W25">
        <f>Strains!W75</f>
        <v>7.4355156891784069E-2</v>
      </c>
      <c r="X25">
        <f>Strains!X75</f>
        <v>1.1334310798977965</v>
      </c>
      <c r="Y25">
        <f>Strains!Y75</f>
        <v>0.23618099824401859</v>
      </c>
      <c r="Z25">
        <f>Strains!Z75</f>
        <v>7.9374018435798801</v>
      </c>
      <c r="AA25">
        <f>Strains!AA75</f>
        <v>0.39327212937624501</v>
      </c>
      <c r="AB25">
        <f>Strains!AB75</f>
        <v>0.5780768371892776</v>
      </c>
      <c r="AC25">
        <f>Strains!AC75</f>
        <v>0.14648557812476834</v>
      </c>
      <c r="AD25">
        <f>Strains!AD75</f>
        <v>1.3157374952619194</v>
      </c>
      <c r="AG25" s="1" t="s">
        <v>251</v>
      </c>
      <c r="AH25" s="1">
        <v>0.15</v>
      </c>
      <c r="AI25" s="1">
        <f t="shared" si="22"/>
        <v>0</v>
      </c>
      <c r="AJ25" s="9">
        <f t="shared" si="23"/>
        <v>-90.215931723771135</v>
      </c>
      <c r="AK25" s="9">
        <f t="shared" si="24"/>
        <v>7.4355156891784069E-2</v>
      </c>
      <c r="AL25" s="9">
        <f t="shared" si="25"/>
        <v>1.1334310798977965</v>
      </c>
      <c r="AM25" s="9">
        <f t="shared" si="26"/>
        <v>0.23618099824401859</v>
      </c>
      <c r="AN25">
        <f t="shared" si="27"/>
        <v>1.1706465421858558</v>
      </c>
      <c r="AO25">
        <f t="shared" si="28"/>
        <v>7.5529437745358585E-4</v>
      </c>
      <c r="AP25" s="10">
        <f t="shared" si="29"/>
        <v>-1170.3850332058146</v>
      </c>
      <c r="AQ25" s="10">
        <f t="shared" si="30"/>
        <v>642.91968417123087</v>
      </c>
      <c r="AR25" s="9">
        <f t="shared" si="31"/>
        <v>-90.081000000000003</v>
      </c>
      <c r="AS25">
        <f t="shared" si="32"/>
        <v>1.1720182548099294</v>
      </c>
    </row>
    <row r="26" spans="1:45">
      <c r="A26">
        <f>Strains!A76</f>
        <v>75</v>
      </c>
      <c r="B26">
        <f>Strains!B76</f>
        <v>19</v>
      </c>
      <c r="C26">
        <f>Strains!C76</f>
        <v>980057</v>
      </c>
      <c r="D26">
        <f>Strains!D76</f>
        <v>41653.143105324074</v>
      </c>
      <c r="E26">
        <f>Strains!E76</f>
        <v>71.88</v>
      </c>
      <c r="F26">
        <f>Strains!F76</f>
        <v>35.94</v>
      </c>
      <c r="G26">
        <f>Strains!G76</f>
        <v>-45</v>
      </c>
      <c r="H26">
        <f>Strains!H76</f>
        <v>-90.2</v>
      </c>
      <c r="I26">
        <f>Strains!I76</f>
        <v>12</v>
      </c>
      <c r="J26">
        <f>Strains!J76</f>
        <v>-20.085000000000001</v>
      </c>
      <c r="K26">
        <f>Strains!K76</f>
        <v>-24.704000000000001</v>
      </c>
      <c r="L26">
        <f>Strains!L76</f>
        <v>-1</v>
      </c>
      <c r="M26">
        <f>Strains!M76</f>
        <v>0</v>
      </c>
      <c r="N26" t="str">
        <f>Strains!N76</f>
        <v>OFF</v>
      </c>
      <c r="O26">
        <f>Strains!O76</f>
        <v>32</v>
      </c>
      <c r="P26">
        <f>Strains!P76</f>
        <v>1000000</v>
      </c>
      <c r="Q26">
        <f>Strains!Q76</f>
        <v>5207</v>
      </c>
      <c r="R26">
        <f>Strains!R76</f>
        <v>957</v>
      </c>
      <c r="S26">
        <f>Strains!S76</f>
        <v>521</v>
      </c>
      <c r="T26">
        <f>Strains!T76</f>
        <v>4.5079587506503263</v>
      </c>
      <c r="U26">
        <f>Strains!U76</f>
        <v>0.2742892621682575</v>
      </c>
      <c r="V26">
        <f>Strains!V76</f>
        <v>-90.276182154269165</v>
      </c>
      <c r="W26">
        <f>Strains!W76</f>
        <v>4.3139058371603693E-2</v>
      </c>
      <c r="X26">
        <f>Strains!X76</f>
        <v>1.6425984987676534</v>
      </c>
      <c r="Y26">
        <f>Strains!Y76</f>
        <v>0.14718260348693141</v>
      </c>
      <c r="Z26">
        <f>Strains!Z76</f>
        <v>9.0407312936101434</v>
      </c>
      <c r="AA26">
        <f>Strains!AA76</f>
        <v>0.34295884524439146</v>
      </c>
      <c r="AB26">
        <f>Strains!AB76</f>
        <v>1.2673597930647351</v>
      </c>
      <c r="AC26">
        <f>Strains!AC76</f>
        <v>0.10419252024357482</v>
      </c>
      <c r="AD26">
        <f>Strains!AD76</f>
        <v>0.92896937770029808</v>
      </c>
      <c r="AG26" s="1" t="s">
        <v>251</v>
      </c>
      <c r="AH26" s="1">
        <v>0.15</v>
      </c>
      <c r="AI26" s="1">
        <f t="shared" si="22"/>
        <v>1</v>
      </c>
      <c r="AJ26" s="9">
        <f t="shared" si="23"/>
        <v>-90.276182154269165</v>
      </c>
      <c r="AK26" s="9">
        <f t="shared" si="24"/>
        <v>4.3139058371603693E-2</v>
      </c>
      <c r="AL26" s="9">
        <f t="shared" si="25"/>
        <v>1.6425984987676534</v>
      </c>
      <c r="AM26" s="9">
        <f t="shared" si="26"/>
        <v>0.14718260348693141</v>
      </c>
      <c r="AN26">
        <f t="shared" si="27"/>
        <v>1.1700355977293047</v>
      </c>
      <c r="AO26">
        <f t="shared" si="28"/>
        <v>4.3733593611072763E-4</v>
      </c>
      <c r="AP26" s="10">
        <f t="shared" si="29"/>
        <v>-1691.6605799337681</v>
      </c>
      <c r="AQ26" s="10">
        <f t="shared" si="30"/>
        <v>369.34016674562986</v>
      </c>
      <c r="AR26" s="9">
        <f t="shared" si="31"/>
        <v>-90.081000000000003</v>
      </c>
      <c r="AS26">
        <f t="shared" si="32"/>
        <v>1.1720182548099294</v>
      </c>
    </row>
    <row r="27" spans="1:45">
      <c r="A27">
        <f>Strains!A21</f>
        <v>20</v>
      </c>
      <c r="B27">
        <f>Strains!B21</f>
        <v>20</v>
      </c>
      <c r="C27">
        <f>Strains!C21</f>
        <v>980057</v>
      </c>
      <c r="D27">
        <f>Strains!D21</f>
        <v>41650.36633553241</v>
      </c>
      <c r="E27">
        <f>Strains!E21</f>
        <v>71.88</v>
      </c>
      <c r="F27">
        <f>Strains!F21</f>
        <v>35.94</v>
      </c>
      <c r="G27">
        <f>Strains!G21</f>
        <v>-45</v>
      </c>
      <c r="H27">
        <f>Strains!H21</f>
        <v>-90.2</v>
      </c>
      <c r="I27">
        <f>Strains!I21</f>
        <v>12</v>
      </c>
      <c r="J27">
        <f>Strains!J21</f>
        <v>-20.085000000000001</v>
      </c>
      <c r="K27">
        <f>Strains!K21</f>
        <v>-24.6</v>
      </c>
      <c r="L27">
        <f>Strains!L21</f>
        <v>-2</v>
      </c>
      <c r="M27">
        <f>Strains!M21</f>
        <v>0</v>
      </c>
      <c r="N27" t="str">
        <f>Strains!N21</f>
        <v>OFF</v>
      </c>
      <c r="O27">
        <f>Strains!O21</f>
        <v>32</v>
      </c>
      <c r="P27">
        <f>Strains!P21</f>
        <v>800000</v>
      </c>
      <c r="Q27">
        <f>Strains!Q21</f>
        <v>3928</v>
      </c>
      <c r="R27">
        <f>Strains!R21</f>
        <v>725</v>
      </c>
      <c r="S27">
        <f>Strains!S21</f>
        <v>418</v>
      </c>
      <c r="T27">
        <f>Strains!T21</f>
        <v>1.4962573531172221</v>
      </c>
      <c r="U27">
        <f>Strains!U21</f>
        <v>0.14254942943199581</v>
      </c>
      <c r="V27">
        <f>Strains!V21</f>
        <v>-90.179853710700712</v>
      </c>
      <c r="W27">
        <f>Strains!W21</f>
        <v>3.5659370226753272E-2</v>
      </c>
      <c r="X27">
        <f>Strains!X21</f>
        <v>0.79818841163036225</v>
      </c>
      <c r="Y27">
        <f>Strains!Y21</f>
        <v>9.8065965904067715E-2</v>
      </c>
      <c r="Z27">
        <f>Strains!Z21</f>
        <v>5.4917375557715413</v>
      </c>
      <c r="AA27">
        <f>Strains!AA21</f>
        <v>0.1217397218198934</v>
      </c>
      <c r="AB27">
        <f>Strains!AB21</f>
        <v>0.30335193628884816</v>
      </c>
      <c r="AC27">
        <f>Strains!AC21</f>
        <v>5.6228796340979229E-2</v>
      </c>
      <c r="AD27">
        <f>Strains!AD21</f>
        <v>0.90377348695645687</v>
      </c>
      <c r="AG27" s="1" t="s">
        <v>251</v>
      </c>
      <c r="AH27" s="1">
        <v>0.15</v>
      </c>
      <c r="AI27" s="1">
        <f t="shared" si="3"/>
        <v>2</v>
      </c>
      <c r="AJ27" s="9">
        <f t="shared" si="4"/>
        <v>-90.179853710700712</v>
      </c>
      <c r="AK27" s="9">
        <f t="shared" si="4"/>
        <v>3.5659370226753272E-2</v>
      </c>
      <c r="AL27" s="9">
        <f t="shared" si="4"/>
        <v>0.79818841163036225</v>
      </c>
      <c r="AM27" s="9">
        <f t="shared" si="4"/>
        <v>9.8065965904067715E-2</v>
      </c>
      <c r="AN27">
        <f t="shared" si="5"/>
        <v>1.1710128368118644</v>
      </c>
      <c r="AO27">
        <f t="shared" si="6"/>
        <v>3.6238366430829672E-4</v>
      </c>
      <c r="AP27" s="10">
        <f t="shared" si="7"/>
        <v>-857.85182435407114</v>
      </c>
      <c r="AQ27" s="10">
        <f t="shared" si="8"/>
        <v>307.61126917413389</v>
      </c>
      <c r="AR27" s="9">
        <f t="shared" si="9"/>
        <v>-90.081000000000003</v>
      </c>
      <c r="AS27">
        <f t="shared" si="10"/>
        <v>1.1720182548099294</v>
      </c>
    </row>
    <row r="28" spans="1:45">
      <c r="A28">
        <f>Strains!A22</f>
        <v>21</v>
      </c>
      <c r="B28">
        <f>Strains!B22</f>
        <v>21</v>
      </c>
      <c r="C28">
        <f>Strains!C22</f>
        <v>980057</v>
      </c>
      <c r="D28">
        <f>Strains!D22</f>
        <v>41650.411906828704</v>
      </c>
      <c r="E28">
        <f>Strains!E22</f>
        <v>71.88</v>
      </c>
      <c r="F28">
        <f>Strains!F22</f>
        <v>35.94</v>
      </c>
      <c r="G28">
        <f>Strains!G22</f>
        <v>-45</v>
      </c>
      <c r="H28">
        <f>Strains!H22</f>
        <v>-90.2</v>
      </c>
      <c r="I28">
        <f>Strains!I22</f>
        <v>12</v>
      </c>
      <c r="J28">
        <f>Strains!J22</f>
        <v>-20.085000000000001</v>
      </c>
      <c r="K28">
        <f>Strains!K22</f>
        <v>-24.507000000000001</v>
      </c>
      <c r="L28">
        <f>Strains!L22</f>
        <v>-3</v>
      </c>
      <c r="M28">
        <f>Strains!M22</f>
        <v>0</v>
      </c>
      <c r="N28" t="str">
        <f>Strains!N22</f>
        <v>OFF</v>
      </c>
      <c r="O28">
        <f>Strains!O22</f>
        <v>32</v>
      </c>
      <c r="P28">
        <f>Strains!P22</f>
        <v>800000</v>
      </c>
      <c r="Q28">
        <f>Strains!Q22</f>
        <v>4018</v>
      </c>
      <c r="R28">
        <f>Strains!R22</f>
        <v>716</v>
      </c>
      <c r="S28">
        <f>Strains!S22</f>
        <v>369</v>
      </c>
      <c r="T28">
        <f>Strains!T22</f>
        <v>2.3219365246718175</v>
      </c>
      <c r="U28">
        <f>Strains!U22</f>
        <v>0.2163190906360267</v>
      </c>
      <c r="V28">
        <f>Strains!V22</f>
        <v>-90.233579659511904</v>
      </c>
      <c r="W28">
        <f>Strains!W22</f>
        <v>4.6350849254891427E-2</v>
      </c>
      <c r="X28">
        <f>Strains!X22</f>
        <v>1.0804427491238593</v>
      </c>
      <c r="Y28">
        <f>Strains!Y22</f>
        <v>0.14448053714413669</v>
      </c>
      <c r="Z28">
        <f>Strains!Z22</f>
        <v>6.8835189511032997</v>
      </c>
      <c r="AA28">
        <f>Strains!AA22</f>
        <v>0.28734739495707851</v>
      </c>
      <c r="AB28">
        <f>Strains!AB22</f>
        <v>0.63839245892693175</v>
      </c>
      <c r="AC28">
        <f>Strains!AC22</f>
        <v>0.11020188589296773</v>
      </c>
      <c r="AD28">
        <f>Strains!AD22</f>
        <v>0.99397482345895405</v>
      </c>
      <c r="AG28" s="1" t="s">
        <v>251</v>
      </c>
      <c r="AH28" s="1">
        <v>0.15</v>
      </c>
      <c r="AI28" s="1">
        <f t="shared" si="3"/>
        <v>3</v>
      </c>
      <c r="AJ28" s="9">
        <f t="shared" si="4"/>
        <v>-90.233579659511904</v>
      </c>
      <c r="AK28" s="9">
        <f t="shared" si="4"/>
        <v>4.6350849254891427E-2</v>
      </c>
      <c r="AL28" s="9">
        <f t="shared" si="4"/>
        <v>1.0804427491238593</v>
      </c>
      <c r="AM28" s="9">
        <f t="shared" si="4"/>
        <v>0.14448053714413669</v>
      </c>
      <c r="AN28">
        <f t="shared" si="5"/>
        <v>1.1704674910541648</v>
      </c>
      <c r="AO28">
        <f t="shared" si="6"/>
        <v>4.7043940651825267E-4</v>
      </c>
      <c r="AP28" s="10">
        <f t="shared" si="7"/>
        <v>-1323.1566568185115</v>
      </c>
      <c r="AQ28" s="10">
        <f t="shared" si="8"/>
        <v>398.73019875183752</v>
      </c>
      <c r="AR28" s="9">
        <f t="shared" si="9"/>
        <v>-90.081000000000003</v>
      </c>
      <c r="AS28">
        <f t="shared" si="10"/>
        <v>1.1720182548099294</v>
      </c>
    </row>
    <row r="29" spans="1:45">
      <c r="A29">
        <f>Strains!A23</f>
        <v>22</v>
      </c>
      <c r="B29">
        <f>Strains!B23</f>
        <v>22</v>
      </c>
      <c r="C29">
        <f>Strains!C23</f>
        <v>980057</v>
      </c>
      <c r="D29">
        <f>Strains!D23</f>
        <v>41650.45852083333</v>
      </c>
      <c r="E29">
        <f>Strains!E23</f>
        <v>71.88</v>
      </c>
      <c r="F29">
        <f>Strains!F23</f>
        <v>35.94</v>
      </c>
      <c r="G29">
        <f>Strains!G23</f>
        <v>-45</v>
      </c>
      <c r="H29">
        <f>Strains!H23</f>
        <v>-90.2</v>
      </c>
      <c r="I29">
        <f>Strains!I23</f>
        <v>12</v>
      </c>
      <c r="J29">
        <f>Strains!J23</f>
        <v>-20.085000000000001</v>
      </c>
      <c r="K29">
        <f>Strains!K23</f>
        <v>-24.326000000000001</v>
      </c>
      <c r="L29">
        <f>Strains!L23</f>
        <v>-4</v>
      </c>
      <c r="M29">
        <f>Strains!M23</f>
        <v>0</v>
      </c>
      <c r="N29" t="str">
        <f>Strains!N23</f>
        <v>OFF</v>
      </c>
      <c r="O29">
        <f>Strains!O23</f>
        <v>32</v>
      </c>
      <c r="P29">
        <f>Strains!P23</f>
        <v>800000</v>
      </c>
      <c r="Q29">
        <f>Strains!Q23</f>
        <v>3990</v>
      </c>
      <c r="R29">
        <f>Strains!R23</f>
        <v>717</v>
      </c>
      <c r="S29">
        <f>Strains!S23</f>
        <v>416</v>
      </c>
      <c r="T29">
        <f>Strains!T23</f>
        <v>1.9831744987873261</v>
      </c>
      <c r="U29">
        <f>Strains!U23</f>
        <v>0.22127400417064541</v>
      </c>
      <c r="V29">
        <f>Strains!V23</f>
        <v>-90.195784044778762</v>
      </c>
      <c r="W29">
        <f>Strains!W23</f>
        <v>4.8870798152353234E-2</v>
      </c>
      <c r="X29">
        <f>Strains!X23</f>
        <v>0.94733240910332661</v>
      </c>
      <c r="Y29">
        <f>Strains!Y23</f>
        <v>0.14849306870665324</v>
      </c>
      <c r="Z29">
        <f>Strains!Z23</f>
        <v>6.4232818795935724</v>
      </c>
      <c r="AA29">
        <f>Strains!AA23</f>
        <v>0.26962742543519491</v>
      </c>
      <c r="AB29">
        <f>Strains!AB23</f>
        <v>0.47379689508963119</v>
      </c>
      <c r="AC29">
        <f>Strains!AC23</f>
        <v>0.11293347429845386</v>
      </c>
      <c r="AD29">
        <f>Strains!AD23</f>
        <v>1.14183811438617</v>
      </c>
      <c r="AG29" s="1" t="s">
        <v>251</v>
      </c>
      <c r="AH29" s="1">
        <v>0.15</v>
      </c>
      <c r="AI29" s="1">
        <f t="shared" si="3"/>
        <v>4</v>
      </c>
      <c r="AJ29" s="9">
        <f t="shared" si="4"/>
        <v>-90.195784044778762</v>
      </c>
      <c r="AK29" s="9">
        <f t="shared" si="4"/>
        <v>4.8870798152353234E-2</v>
      </c>
      <c r="AL29" s="9">
        <f t="shared" si="4"/>
        <v>0.94733240910332661</v>
      </c>
      <c r="AM29" s="9">
        <f t="shared" si="4"/>
        <v>0.14849306870665324</v>
      </c>
      <c r="AN29">
        <f t="shared" si="5"/>
        <v>1.1708510559650092</v>
      </c>
      <c r="AO29">
        <f t="shared" si="6"/>
        <v>4.9652209124118052E-4</v>
      </c>
      <c r="AP29" s="10">
        <f t="shared" si="7"/>
        <v>-995.88793956926418</v>
      </c>
      <c r="AQ29" s="10">
        <f t="shared" si="8"/>
        <v>421.99395377604731</v>
      </c>
      <c r="AR29" s="9">
        <f t="shared" si="9"/>
        <v>-90.081000000000003</v>
      </c>
      <c r="AS29">
        <f t="shared" si="10"/>
        <v>1.1720182548099294</v>
      </c>
    </row>
    <row r="30" spans="1:45">
      <c r="A30">
        <f>Strains!A24</f>
        <v>23</v>
      </c>
      <c r="B30">
        <f>Strains!B24</f>
        <v>23</v>
      </c>
      <c r="C30">
        <f>Strains!C24</f>
        <v>980057</v>
      </c>
      <c r="D30">
        <f>Strains!D24</f>
        <v>41650.504798726855</v>
      </c>
      <c r="E30">
        <f>Strains!E24</f>
        <v>71.88</v>
      </c>
      <c r="F30">
        <f>Strains!F24</f>
        <v>35.94</v>
      </c>
      <c r="G30">
        <f>Strains!G24</f>
        <v>-45</v>
      </c>
      <c r="H30">
        <f>Strains!H24</f>
        <v>-90.2</v>
      </c>
      <c r="I30">
        <f>Strains!I24</f>
        <v>12</v>
      </c>
      <c r="J30">
        <f>Strains!J24</f>
        <v>-20.085000000000001</v>
      </c>
      <c r="K30">
        <f>Strains!K24</f>
        <v>-24.206</v>
      </c>
      <c r="L30">
        <f>Strains!L24</f>
        <v>-5</v>
      </c>
      <c r="M30">
        <f>Strains!M24</f>
        <v>0</v>
      </c>
      <c r="N30" t="str">
        <f>Strains!N24</f>
        <v>OFF</v>
      </c>
      <c r="O30">
        <f>Strains!O24</f>
        <v>32</v>
      </c>
      <c r="P30">
        <f>Strains!P24</f>
        <v>800000</v>
      </c>
      <c r="Q30">
        <f>Strains!Q24</f>
        <v>4009</v>
      </c>
      <c r="R30">
        <f>Strains!R24</f>
        <v>677</v>
      </c>
      <c r="S30">
        <f>Strains!S24</f>
        <v>393</v>
      </c>
      <c r="T30">
        <f>Strains!T24</f>
        <v>2.0264149544805061</v>
      </c>
      <c r="U30">
        <f>Strains!U24</f>
        <v>0.2376886357079159</v>
      </c>
      <c r="V30">
        <f>Strains!V24</f>
        <v>-90.155379797321814</v>
      </c>
      <c r="W30">
        <f>Strains!W24</f>
        <v>6.3668467042615889E-2</v>
      </c>
      <c r="X30">
        <f>Strains!X24</f>
        <v>1.2138572832035537</v>
      </c>
      <c r="Y30">
        <f>Strains!Y24</f>
        <v>0.20426324442137686</v>
      </c>
      <c r="Z30">
        <f>Strains!Z24</f>
        <v>8.1419639262328349</v>
      </c>
      <c r="AA30">
        <f>Strains!AA24</f>
        <v>0.33419892151881575</v>
      </c>
      <c r="AB30">
        <f>Strains!AB24</f>
        <v>0.48463271886995707</v>
      </c>
      <c r="AC30">
        <f>Strains!AC24</f>
        <v>0.12029744793781584</v>
      </c>
      <c r="AD30">
        <f>Strains!AD24</f>
        <v>0.94186729149948101</v>
      </c>
      <c r="AG30" s="1" t="s">
        <v>251</v>
      </c>
      <c r="AH30" s="1">
        <v>0.15</v>
      </c>
      <c r="AI30" s="1">
        <f t="shared" si="3"/>
        <v>5</v>
      </c>
      <c r="AJ30" s="9">
        <f t="shared" si="4"/>
        <v>-90.155379797321814</v>
      </c>
      <c r="AK30" s="9">
        <f t="shared" si="4"/>
        <v>6.3668467042615889E-2</v>
      </c>
      <c r="AL30" s="9">
        <f t="shared" si="4"/>
        <v>1.2138572832035537</v>
      </c>
      <c r="AM30" s="9">
        <f t="shared" si="4"/>
        <v>0.20426324442137686</v>
      </c>
      <c r="AN30">
        <f t="shared" si="5"/>
        <v>1.1712615133910402</v>
      </c>
      <c r="AO30">
        <f t="shared" si="6"/>
        <v>6.4767344817084904E-4</v>
      </c>
      <c r="AP30" s="10">
        <f t="shared" si="7"/>
        <v>-645.67374764301292</v>
      </c>
      <c r="AQ30" s="10">
        <f t="shared" si="8"/>
        <v>552.34488966104607</v>
      </c>
      <c r="AR30" s="9">
        <f t="shared" si="9"/>
        <v>-90.081000000000003</v>
      </c>
      <c r="AS30">
        <f t="shared" si="10"/>
        <v>1.1720182548099294</v>
      </c>
    </row>
    <row r="31" spans="1:45">
      <c r="A31">
        <f>Strains!A25</f>
        <v>24</v>
      </c>
      <c r="B31">
        <f>Strains!B25</f>
        <v>24</v>
      </c>
      <c r="C31">
        <f>Strains!C25</f>
        <v>980057</v>
      </c>
      <c r="D31">
        <f>Strains!D25</f>
        <v>41650.551309953706</v>
      </c>
      <c r="E31">
        <f>Strains!E25</f>
        <v>71.88</v>
      </c>
      <c r="F31">
        <f>Strains!F25</f>
        <v>35.94</v>
      </c>
      <c r="G31">
        <f>Strains!G25</f>
        <v>-45</v>
      </c>
      <c r="H31">
        <f>Strains!H25</f>
        <v>-90.2</v>
      </c>
      <c r="I31">
        <f>Strains!I25</f>
        <v>12</v>
      </c>
      <c r="J31">
        <f>Strains!J25</f>
        <v>-20.085000000000001</v>
      </c>
      <c r="K31">
        <f>Strains!K25</f>
        <v>-24.018999999999998</v>
      </c>
      <c r="L31">
        <f>Strains!L25</f>
        <v>-6</v>
      </c>
      <c r="M31">
        <f>Strains!M25</f>
        <v>0</v>
      </c>
      <c r="N31" t="str">
        <f>Strains!N25</f>
        <v>OFF</v>
      </c>
      <c r="O31">
        <f>Strains!O25</f>
        <v>32</v>
      </c>
      <c r="P31">
        <f>Strains!P25</f>
        <v>800000</v>
      </c>
      <c r="Q31">
        <f>Strains!Q25</f>
        <v>4093</v>
      </c>
      <c r="R31">
        <f>Strains!R25</f>
        <v>690</v>
      </c>
      <c r="S31">
        <f>Strains!S25</f>
        <v>410</v>
      </c>
      <c r="T31">
        <f>Strains!T25</f>
        <v>2.7117476856874729</v>
      </c>
      <c r="U31">
        <f>Strains!U25</f>
        <v>0.27390462386293196</v>
      </c>
      <c r="V31">
        <f>Strains!V25</f>
        <v>-90.117823174839899</v>
      </c>
      <c r="W31">
        <f>Strains!W25</f>
        <v>5.7323439890670208E-2</v>
      </c>
      <c r="X31">
        <f>Strains!X25</f>
        <v>1.3542927972136511</v>
      </c>
      <c r="Y31">
        <f>Strains!Y25</f>
        <v>0.19175128670460659</v>
      </c>
      <c r="Z31">
        <f>Strains!Z25</f>
        <v>8.5839298859318003</v>
      </c>
      <c r="AA31">
        <f>Strains!AA25</f>
        <v>0.40130879181060192</v>
      </c>
      <c r="AB31">
        <f>Strains!AB25</f>
        <v>0.61532327026929678</v>
      </c>
      <c r="AC31">
        <f>Strains!AC25</f>
        <v>0.13317523913290846</v>
      </c>
      <c r="AD31">
        <f>Strains!AD25</f>
        <v>0.87344563658862984</v>
      </c>
      <c r="AG31" s="1" t="s">
        <v>251</v>
      </c>
      <c r="AH31" s="1">
        <v>0.15</v>
      </c>
      <c r="AI31" s="1">
        <f t="shared" si="3"/>
        <v>6</v>
      </c>
      <c r="AJ31" s="9">
        <f t="shared" si="4"/>
        <v>-90.117823174839899</v>
      </c>
      <c r="AK31" s="9">
        <f t="shared" si="4"/>
        <v>5.7323439890670208E-2</v>
      </c>
      <c r="AL31" s="9">
        <f t="shared" si="4"/>
        <v>1.3542927972136511</v>
      </c>
      <c r="AM31" s="9">
        <f t="shared" si="4"/>
        <v>0.19175128670460659</v>
      </c>
      <c r="AN31">
        <f t="shared" si="5"/>
        <v>1.1716434312776864</v>
      </c>
      <c r="AO31">
        <f t="shared" si="6"/>
        <v>5.8365237775404033E-4</v>
      </c>
      <c r="AP31" s="10">
        <f t="shared" si="7"/>
        <v>-319.81031925456404</v>
      </c>
      <c r="AQ31" s="10">
        <f t="shared" si="8"/>
        <v>498.50407445786038</v>
      </c>
      <c r="AR31" s="9">
        <f t="shared" si="9"/>
        <v>-90.081000000000003</v>
      </c>
      <c r="AS31">
        <f t="shared" si="10"/>
        <v>1.1720182548099294</v>
      </c>
    </row>
    <row r="32" spans="1:45">
      <c r="A32">
        <f>Strains!A26</f>
        <v>25</v>
      </c>
      <c r="B32">
        <f>Strains!B26</f>
        <v>25</v>
      </c>
      <c r="C32">
        <f>Strains!C26</f>
        <v>980057</v>
      </c>
      <c r="D32">
        <f>Strains!D26</f>
        <v>41650.598848379632</v>
      </c>
      <c r="E32">
        <f>Strains!E26</f>
        <v>71.88</v>
      </c>
      <c r="F32">
        <f>Strains!F26</f>
        <v>35.94</v>
      </c>
      <c r="G32">
        <f>Strains!G26</f>
        <v>-45</v>
      </c>
      <c r="H32">
        <f>Strains!H26</f>
        <v>-90.2</v>
      </c>
      <c r="I32">
        <f>Strains!I26</f>
        <v>12</v>
      </c>
      <c r="J32">
        <f>Strains!J26</f>
        <v>-20.085000000000001</v>
      </c>
      <c r="K32">
        <f>Strains!K26</f>
        <v>-23.905999999999999</v>
      </c>
      <c r="L32">
        <f>Strains!L26</f>
        <v>-7</v>
      </c>
      <c r="M32">
        <f>Strains!M26</f>
        <v>0</v>
      </c>
      <c r="N32" t="str">
        <f>Strains!N26</f>
        <v>OFF</v>
      </c>
      <c r="O32">
        <f>Strains!O26</f>
        <v>32</v>
      </c>
      <c r="P32">
        <f>Strains!P26</f>
        <v>800000</v>
      </c>
      <c r="Q32">
        <f>Strains!Q26</f>
        <v>4122</v>
      </c>
      <c r="R32">
        <f>Strains!R26</f>
        <v>717</v>
      </c>
      <c r="S32">
        <f>Strains!S26</f>
        <v>407</v>
      </c>
      <c r="T32">
        <f>Strains!T26</f>
        <v>2.0007846677642593</v>
      </c>
      <c r="U32">
        <f>Strains!U26</f>
        <v>0.21448460344138062</v>
      </c>
      <c r="V32">
        <f>Strains!V26</f>
        <v>-90.087517949921164</v>
      </c>
      <c r="W32">
        <f>Strains!W26</f>
        <v>5.7943573739093403E-2</v>
      </c>
      <c r="X32">
        <f>Strains!X26</f>
        <v>1.1429042637135365</v>
      </c>
      <c r="Y32">
        <f>Strains!Y26</f>
        <v>0.17595489136806289</v>
      </c>
      <c r="Z32">
        <f>Strains!Z26</f>
        <v>7.7376428075945451</v>
      </c>
      <c r="AA32">
        <f>Strains!AA26</f>
        <v>0.26367356747102572</v>
      </c>
      <c r="AB32">
        <f>Strains!AB26</f>
        <v>0.38324518823217207</v>
      </c>
      <c r="AC32">
        <f>Strains!AC26</f>
        <v>0.10270014767304726</v>
      </c>
      <c r="AD32">
        <f>Strains!AD26</f>
        <v>0.99412424637528973</v>
      </c>
      <c r="AG32" s="1" t="s">
        <v>251</v>
      </c>
      <c r="AH32" s="1">
        <v>0.15</v>
      </c>
      <c r="AI32" s="1">
        <f t="shared" si="3"/>
        <v>7</v>
      </c>
      <c r="AJ32" s="9">
        <f t="shared" si="4"/>
        <v>-90.087517949921164</v>
      </c>
      <c r="AK32" s="9">
        <f t="shared" si="4"/>
        <v>5.7943573739093403E-2</v>
      </c>
      <c r="AL32" s="9">
        <f t="shared" si="4"/>
        <v>1.1429042637135365</v>
      </c>
      <c r="AM32" s="9">
        <f t="shared" si="4"/>
        <v>0.17595489136806289</v>
      </c>
      <c r="AN32">
        <f t="shared" si="5"/>
        <v>1.1719518822383144</v>
      </c>
      <c r="AO32">
        <f t="shared" si="6"/>
        <v>5.9043881811970955E-4</v>
      </c>
      <c r="AP32" s="10">
        <f t="shared" si="7"/>
        <v>-56.631004971657369</v>
      </c>
      <c r="AQ32" s="10">
        <f t="shared" si="8"/>
        <v>505.07193534898249</v>
      </c>
      <c r="AR32" s="9">
        <f t="shared" si="9"/>
        <v>-90.081000000000003</v>
      </c>
      <c r="AS32">
        <f t="shared" si="10"/>
        <v>1.1720182548099294</v>
      </c>
    </row>
    <row r="33" spans="1:45">
      <c r="A33">
        <f>Strains!A27</f>
        <v>26</v>
      </c>
      <c r="B33">
        <f>Strains!B27</f>
        <v>26</v>
      </c>
      <c r="C33">
        <f>Strains!C27</f>
        <v>980057</v>
      </c>
      <c r="D33">
        <f>Strains!D27</f>
        <v>41650.64668622685</v>
      </c>
      <c r="E33">
        <f>Strains!E27</f>
        <v>71.88</v>
      </c>
      <c r="F33">
        <f>Strains!F27</f>
        <v>35.94</v>
      </c>
      <c r="G33">
        <f>Strains!G27</f>
        <v>-45</v>
      </c>
      <c r="H33">
        <f>Strains!H27</f>
        <v>-90.2</v>
      </c>
      <c r="I33">
        <f>Strains!I27</f>
        <v>12</v>
      </c>
      <c r="J33">
        <f>Strains!J27</f>
        <v>-20.085000000000001</v>
      </c>
      <c r="K33">
        <f>Strains!K27</f>
        <v>-23.715</v>
      </c>
      <c r="L33">
        <f>Strains!L27</f>
        <v>-8</v>
      </c>
      <c r="M33">
        <f>Strains!M27</f>
        <v>0</v>
      </c>
      <c r="N33" t="str">
        <f>Strains!N27</f>
        <v>OFF</v>
      </c>
      <c r="O33">
        <f>Strains!O27</f>
        <v>32</v>
      </c>
      <c r="P33">
        <f>Strains!P27</f>
        <v>800000</v>
      </c>
      <c r="Q33">
        <f>Strains!Q27</f>
        <v>4168</v>
      </c>
      <c r="R33">
        <f>Strains!R27</f>
        <v>707</v>
      </c>
      <c r="S33">
        <f>Strains!S27</f>
        <v>383</v>
      </c>
      <c r="T33">
        <f>Strains!T27</f>
        <v>1.5435806511327756</v>
      </c>
      <c r="U33">
        <f>Strains!U27</f>
        <v>0.18390828419386043</v>
      </c>
      <c r="V33">
        <f>Strains!V27</f>
        <v>-90.178115537255024</v>
      </c>
      <c r="W33">
        <f>Strains!W27</f>
        <v>5.7204496527600845E-2</v>
      </c>
      <c r="X33">
        <f>Strains!X27</f>
        <v>1.0144432632380305</v>
      </c>
      <c r="Y33">
        <f>Strains!Y27</f>
        <v>0.17051974388891186</v>
      </c>
      <c r="Z33">
        <f>Strains!Z27</f>
        <v>7.1043679178257246</v>
      </c>
      <c r="AA33">
        <f>Strains!AA27</f>
        <v>0.21609412411753928</v>
      </c>
      <c r="AB33">
        <f>Strains!AB27</f>
        <v>0.36306299617711479</v>
      </c>
      <c r="AC33">
        <f>Strains!AC27</f>
        <v>8.7859379051819356E-2</v>
      </c>
      <c r="AD33">
        <f>Strains!AD27</f>
        <v>0.95212952352009472</v>
      </c>
      <c r="AG33" s="1" t="s">
        <v>251</v>
      </c>
      <c r="AH33" s="1">
        <v>0.15</v>
      </c>
      <c r="AI33" s="1">
        <f t="shared" si="3"/>
        <v>8</v>
      </c>
      <c r="AJ33" s="9">
        <f t="shared" si="4"/>
        <v>-90.178115537255024</v>
      </c>
      <c r="AK33" s="9">
        <f t="shared" si="4"/>
        <v>5.7204496527600845E-2</v>
      </c>
      <c r="AL33" s="9">
        <f t="shared" si="4"/>
        <v>1.0144432632380305</v>
      </c>
      <c r="AM33" s="9">
        <f t="shared" si="4"/>
        <v>0.17051974388891186</v>
      </c>
      <c r="AN33">
        <f t="shared" si="5"/>
        <v>1.1710304929439757</v>
      </c>
      <c r="AO33">
        <f t="shared" si="6"/>
        <v>5.8152330231031613E-4</v>
      </c>
      <c r="AP33" s="10">
        <f t="shared" si="7"/>
        <v>-842.78709985956493</v>
      </c>
      <c r="AQ33" s="10">
        <f t="shared" si="8"/>
        <v>495.17113928236824</v>
      </c>
      <c r="AR33" s="9">
        <f t="shared" si="9"/>
        <v>-90.081000000000003</v>
      </c>
      <c r="AS33">
        <f t="shared" si="10"/>
        <v>1.1720182548099294</v>
      </c>
    </row>
    <row r="34" spans="1:45">
      <c r="A34">
        <f>Strains!A28</f>
        <v>27</v>
      </c>
      <c r="B34">
        <f>Strains!B28</f>
        <v>27</v>
      </c>
      <c r="C34">
        <f>Strains!C28</f>
        <v>980057</v>
      </c>
      <c r="D34">
        <f>Strains!D28</f>
        <v>41650.695012615739</v>
      </c>
      <c r="E34">
        <f>Strains!E28</f>
        <v>71.88</v>
      </c>
      <c r="F34">
        <f>Strains!F28</f>
        <v>35.94</v>
      </c>
      <c r="G34">
        <f>Strains!G28</f>
        <v>-45</v>
      </c>
      <c r="H34">
        <f>Strains!H28</f>
        <v>-90.2</v>
      </c>
      <c r="I34">
        <f>Strains!I28</f>
        <v>12</v>
      </c>
      <c r="J34">
        <f>Strains!J28</f>
        <v>-20.085000000000001</v>
      </c>
      <c r="K34">
        <f>Strains!K28</f>
        <v>-23.28</v>
      </c>
      <c r="L34">
        <f>Strains!L28</f>
        <v>-9</v>
      </c>
      <c r="M34">
        <f>Strains!M28</f>
        <v>0</v>
      </c>
      <c r="N34" t="str">
        <f>Strains!N28</f>
        <v>OFF</v>
      </c>
      <c r="O34">
        <f>Strains!O28</f>
        <v>32</v>
      </c>
      <c r="P34">
        <f>Strains!P28</f>
        <v>800000</v>
      </c>
      <c r="Q34">
        <f>Strains!Q28</f>
        <v>4073</v>
      </c>
      <c r="R34">
        <f>Strains!R28</f>
        <v>690</v>
      </c>
      <c r="S34">
        <f>Strains!S28</f>
        <v>407</v>
      </c>
      <c r="T34">
        <f>Strains!T28</f>
        <v>4.0832212290115351</v>
      </c>
      <c r="U34">
        <f>Strains!U28</f>
        <v>0.4680904067089704</v>
      </c>
      <c r="V34">
        <f>Strains!V28</f>
        <v>-90.207978170755581</v>
      </c>
      <c r="W34">
        <f>Strains!W28</f>
        <v>7.7827453007269606E-2</v>
      </c>
      <c r="X34">
        <f>Strains!X28</f>
        <v>1.7944042508251035</v>
      </c>
      <c r="Y34">
        <f>Strains!Y28</f>
        <v>0.28601676252904157</v>
      </c>
      <c r="Z34">
        <f>Strains!Z28</f>
        <v>9.9121100865174636</v>
      </c>
      <c r="AA34">
        <f>Strains!AA28</f>
        <v>0.55553295217343812</v>
      </c>
      <c r="AB34">
        <f>Strains!AB28</f>
        <v>1.150730941943938</v>
      </c>
      <c r="AC34">
        <f>Strains!AC28</f>
        <v>0.16393244767349865</v>
      </c>
      <c r="AD34">
        <f>Strains!AD28</f>
        <v>1.0916913631150413</v>
      </c>
      <c r="AG34" s="1" t="s">
        <v>251</v>
      </c>
      <c r="AH34" s="1">
        <v>0.15</v>
      </c>
      <c r="AI34" s="1">
        <f t="shared" si="3"/>
        <v>9</v>
      </c>
      <c r="AJ34" s="9">
        <f t="shared" si="4"/>
        <v>-90.207978170755581</v>
      </c>
      <c r="AK34" s="9">
        <f t="shared" si="4"/>
        <v>7.7827453007269606E-2</v>
      </c>
      <c r="AL34" s="9">
        <f t="shared" si="4"/>
        <v>1.7944042508251035</v>
      </c>
      <c r="AM34" s="9">
        <f t="shared" si="4"/>
        <v>0.28601676252904157</v>
      </c>
      <c r="AN34">
        <f t="shared" si="5"/>
        <v>1.1707272637471693</v>
      </c>
      <c r="AO34">
        <f t="shared" si="6"/>
        <v>7.9076590854687545E-4</v>
      </c>
      <c r="AP34" s="10">
        <f t="shared" si="7"/>
        <v>-1101.5110536562922</v>
      </c>
      <c r="AQ34" s="10">
        <f t="shared" si="8"/>
        <v>673.47136704642094</v>
      </c>
      <c r="AR34" s="9">
        <f t="shared" si="9"/>
        <v>-90.081000000000003</v>
      </c>
      <c r="AS34">
        <f t="shared" si="10"/>
        <v>1.1720182548099294</v>
      </c>
    </row>
    <row r="35" spans="1:45">
      <c r="A35">
        <f>Strains!A29</f>
        <v>28</v>
      </c>
      <c r="B35">
        <f>Strains!B29</f>
        <v>28</v>
      </c>
      <c r="C35">
        <f>Strains!C29</f>
        <v>980057</v>
      </c>
      <c r="D35">
        <f>Strains!D29</f>
        <v>41650.742243402776</v>
      </c>
      <c r="E35">
        <f>Strains!E29</f>
        <v>71.88</v>
      </c>
      <c r="F35">
        <f>Strains!F29</f>
        <v>35.94</v>
      </c>
      <c r="G35">
        <f>Strains!G29</f>
        <v>-45</v>
      </c>
      <c r="H35">
        <f>Strains!H29</f>
        <v>-90.2</v>
      </c>
      <c r="I35">
        <f>Strains!I29</f>
        <v>12</v>
      </c>
      <c r="J35">
        <f>Strains!J29</f>
        <v>-20.085000000000001</v>
      </c>
      <c r="K35">
        <f>Strains!K29</f>
        <v>-23.302</v>
      </c>
      <c r="L35">
        <f>Strains!L29</f>
        <v>-10</v>
      </c>
      <c r="M35">
        <f>Strains!M29</f>
        <v>0</v>
      </c>
      <c r="N35" t="str">
        <f>Strains!N29</f>
        <v>OFF</v>
      </c>
      <c r="O35">
        <f>Strains!O29</f>
        <v>32</v>
      </c>
      <c r="P35">
        <f>Strains!P29</f>
        <v>800000</v>
      </c>
      <c r="Q35">
        <f>Strains!Q29</f>
        <v>3818</v>
      </c>
      <c r="R35">
        <f>Strains!R29</f>
        <v>751</v>
      </c>
      <c r="S35">
        <f>Strains!S29</f>
        <v>376</v>
      </c>
      <c r="T35">
        <f>Strains!T29</f>
        <v>4.0904521159839433</v>
      </c>
      <c r="U35">
        <f>Strains!U29</f>
        <v>0.33893579751141462</v>
      </c>
      <c r="V35">
        <f>Strains!V29</f>
        <v>-90.164855517923229</v>
      </c>
      <c r="W35">
        <f>Strains!W29</f>
        <v>4.5457261068881635E-2</v>
      </c>
      <c r="X35">
        <f>Strains!X29</f>
        <v>1.4337391681314975</v>
      </c>
      <c r="Y35">
        <f>Strains!Y29</f>
        <v>0.15686469890925489</v>
      </c>
      <c r="Z35">
        <f>Strains!Z29</f>
        <v>8.6542074094256893</v>
      </c>
      <c r="AA35">
        <f>Strains!AA29</f>
        <v>0.52010420031514193</v>
      </c>
      <c r="AB35">
        <f>Strains!AB29</f>
        <v>0.76611613479703999</v>
      </c>
      <c r="AC35">
        <f>Strains!AC29</f>
        <v>0.16284321701267282</v>
      </c>
      <c r="AD35">
        <f>Strains!AD29</f>
        <v>0.84504932355136375</v>
      </c>
      <c r="AG35" s="1" t="s">
        <v>255</v>
      </c>
      <c r="AH35" s="1">
        <v>0.15</v>
      </c>
      <c r="AI35" s="1">
        <f t="shared" si="3"/>
        <v>10</v>
      </c>
      <c r="AJ35" s="9">
        <f t="shared" si="4"/>
        <v>-90.164855517923229</v>
      </c>
      <c r="AK35" s="9">
        <f t="shared" si="4"/>
        <v>4.5457261068881635E-2</v>
      </c>
      <c r="AL35" s="9">
        <f t="shared" si="4"/>
        <v>1.4337391681314975</v>
      </c>
      <c r="AM35" s="9">
        <f t="shared" si="4"/>
        <v>0.15686469890925489</v>
      </c>
      <c r="AN35">
        <f t="shared" si="5"/>
        <v>1.1711652128324228</v>
      </c>
      <c r="AO35">
        <f t="shared" si="6"/>
        <v>4.6219371136113629E-4</v>
      </c>
      <c r="AP35" s="10">
        <f t="shared" si="7"/>
        <v>851.18383301034442</v>
      </c>
      <c r="AQ35" s="10">
        <f t="shared" si="8"/>
        <v>398.58351038409228</v>
      </c>
      <c r="AR35" s="9">
        <f t="shared" si="9"/>
        <v>-90.263000000000005</v>
      </c>
      <c r="AS35">
        <f t="shared" si="10"/>
        <v>1.1701691837413353</v>
      </c>
    </row>
    <row r="36" spans="1:45">
      <c r="A36">
        <f>Strains!A30</f>
        <v>29</v>
      </c>
      <c r="B36">
        <f>Strains!B30</f>
        <v>29</v>
      </c>
      <c r="C36">
        <f>Strains!C30</f>
        <v>980057</v>
      </c>
      <c r="D36">
        <f>Strains!D30</f>
        <v>41650.786536458334</v>
      </c>
      <c r="E36">
        <f>Strains!E30</f>
        <v>71.88</v>
      </c>
      <c r="F36">
        <f>Strains!F30</f>
        <v>35.94</v>
      </c>
      <c r="G36">
        <f>Strains!G30</f>
        <v>-45</v>
      </c>
      <c r="H36">
        <f>Strains!H30</f>
        <v>-90.2</v>
      </c>
      <c r="I36">
        <f>Strains!I30</f>
        <v>12</v>
      </c>
      <c r="J36">
        <f>Strains!J30</f>
        <v>-20.085000000000001</v>
      </c>
      <c r="K36">
        <f>Strains!K30</f>
        <v>-23.358000000000001</v>
      </c>
      <c r="L36">
        <f>Strains!L30</f>
        <v>-11</v>
      </c>
      <c r="M36">
        <f>Strains!M30</f>
        <v>0</v>
      </c>
      <c r="N36" t="str">
        <f>Strains!N30</f>
        <v>OFF</v>
      </c>
      <c r="O36">
        <f>Strains!O30</f>
        <v>32</v>
      </c>
      <c r="P36">
        <f>Strains!P30</f>
        <v>800000</v>
      </c>
      <c r="Q36">
        <f>Strains!Q30</f>
        <v>3798</v>
      </c>
      <c r="R36">
        <f>Strains!R30</f>
        <v>752</v>
      </c>
      <c r="S36">
        <f>Strains!S30</f>
        <v>413</v>
      </c>
      <c r="T36">
        <f>Strains!T30</f>
        <v>2.0146443508051939</v>
      </c>
      <c r="U36">
        <f>Strains!U30</f>
        <v>0.15315957194520835</v>
      </c>
      <c r="V36">
        <f>Strains!V30</f>
        <v>-90.041842369462032</v>
      </c>
      <c r="W36">
        <f>Strains!W30</f>
        <v>2.8969771482266354E-2</v>
      </c>
      <c r="X36">
        <f>Strains!X30</f>
        <v>0.80508781658039175</v>
      </c>
      <c r="Y36">
        <f>Strains!Y30</f>
        <v>7.6818057651328625E-2</v>
      </c>
      <c r="Z36">
        <f>Strains!Z30</f>
        <v>5.7039615824665564</v>
      </c>
      <c r="AA36">
        <f>Strains!AA30</f>
        <v>0.117367337619933</v>
      </c>
      <c r="AB36">
        <f>Strains!AB30</f>
        <v>0.22451639488479927</v>
      </c>
      <c r="AC36">
        <f>Strains!AC30</f>
        <v>5.7000972582318586E-2</v>
      </c>
      <c r="AD36">
        <f>Strains!AD30</f>
        <v>0.95065206991122642</v>
      </c>
      <c r="AG36" s="1" t="s">
        <v>255</v>
      </c>
      <c r="AH36" s="1">
        <v>0.15</v>
      </c>
      <c r="AI36" s="1">
        <f t="shared" si="3"/>
        <v>11</v>
      </c>
      <c r="AJ36" s="9">
        <f t="shared" si="4"/>
        <v>-90.041842369462032</v>
      </c>
      <c r="AK36" s="9">
        <f t="shared" si="4"/>
        <v>2.8969771482266354E-2</v>
      </c>
      <c r="AL36" s="9">
        <f t="shared" si="4"/>
        <v>0.80508781658039175</v>
      </c>
      <c r="AM36" s="9">
        <f t="shared" si="4"/>
        <v>7.6818057651328625E-2</v>
      </c>
      <c r="AN36">
        <f t="shared" si="5"/>
        <v>1.1724172368585493</v>
      </c>
      <c r="AO36">
        <f t="shared" si="6"/>
        <v>2.9543968945944243E-4</v>
      </c>
      <c r="AP36" s="10">
        <f t="shared" si="7"/>
        <v>1921.1351216978539</v>
      </c>
      <c r="AQ36" s="10">
        <f t="shared" si="8"/>
        <v>258.76390702287904</v>
      </c>
      <c r="AR36" s="9">
        <f t="shared" si="9"/>
        <v>-90.263000000000005</v>
      </c>
      <c r="AS36">
        <f t="shared" si="10"/>
        <v>1.1701691837413353</v>
      </c>
    </row>
    <row r="37" spans="1:45">
      <c r="A37">
        <f>Strains!A31</f>
        <v>30</v>
      </c>
      <c r="B37">
        <f>Strains!B31</f>
        <v>30</v>
      </c>
      <c r="C37">
        <f>Strains!C31</f>
        <v>980057</v>
      </c>
      <c r="D37">
        <f>Strains!D31</f>
        <v>41650.830583333336</v>
      </c>
      <c r="E37">
        <f>Strains!E31</f>
        <v>71.88</v>
      </c>
      <c r="F37">
        <f>Strains!F31</f>
        <v>35.94</v>
      </c>
      <c r="G37">
        <f>Strains!G31</f>
        <v>-45</v>
      </c>
      <c r="H37">
        <f>Strains!H31</f>
        <v>-90.2</v>
      </c>
      <c r="I37">
        <f>Strains!I31</f>
        <v>12</v>
      </c>
      <c r="J37">
        <f>Strains!J31</f>
        <v>-20.085000000000001</v>
      </c>
      <c r="K37">
        <f>Strains!K31</f>
        <v>-23.367999999999999</v>
      </c>
      <c r="L37">
        <f>Strains!L31</f>
        <v>-12</v>
      </c>
      <c r="M37">
        <f>Strains!M31</f>
        <v>0</v>
      </c>
      <c r="N37" t="str">
        <f>Strains!N31</f>
        <v>OFF</v>
      </c>
      <c r="O37">
        <f>Strains!O31</f>
        <v>32</v>
      </c>
      <c r="P37">
        <f>Strains!P31</f>
        <v>800000</v>
      </c>
      <c r="Q37">
        <f>Strains!Q31</f>
        <v>3788</v>
      </c>
      <c r="R37">
        <f>Strains!R31</f>
        <v>807</v>
      </c>
      <c r="S37">
        <f>Strains!S31</f>
        <v>397</v>
      </c>
      <c r="T37">
        <f>Strains!T31</f>
        <v>2.7089872641735524</v>
      </c>
      <c r="U37">
        <f>Strains!U31</f>
        <v>0.20177771692397928</v>
      </c>
      <c r="V37">
        <f>Strains!V31</f>
        <v>-90.018497805065607</v>
      </c>
      <c r="W37">
        <f>Strains!W31</f>
        <v>3.3500017782229108E-2</v>
      </c>
      <c r="X37">
        <f>Strains!X31</f>
        <v>0.93912094256722967</v>
      </c>
      <c r="Y37">
        <f>Strains!Y31</f>
        <v>9.1928751691795332E-2</v>
      </c>
      <c r="Z37">
        <f>Strains!Z31</f>
        <v>6.5664128793020442</v>
      </c>
      <c r="AA37">
        <f>Strains!AA31</f>
        <v>0.17684419481028693</v>
      </c>
      <c r="AB37">
        <f>Strains!AB31</f>
        <v>0.26668142812891521</v>
      </c>
      <c r="AC37">
        <f>Strains!AC31</f>
        <v>8.1592601393844139E-2</v>
      </c>
      <c r="AD37">
        <f>Strains!AD31</f>
        <v>1.117794954673883</v>
      </c>
      <c r="AG37" s="1" t="s">
        <v>255</v>
      </c>
      <c r="AH37" s="1">
        <v>0.15</v>
      </c>
      <c r="AI37" s="1">
        <f t="shared" si="3"/>
        <v>12</v>
      </c>
      <c r="AJ37" s="9">
        <f t="shared" si="4"/>
        <v>-90.018497805065607</v>
      </c>
      <c r="AK37" s="9">
        <f t="shared" si="4"/>
        <v>3.3500017782229108E-2</v>
      </c>
      <c r="AL37" s="9">
        <f t="shared" si="4"/>
        <v>0.93912094256722967</v>
      </c>
      <c r="AM37" s="9">
        <f t="shared" si="4"/>
        <v>9.1928751691795332E-2</v>
      </c>
      <c r="AN37">
        <f t="shared" si="5"/>
        <v>1.1726552920165956</v>
      </c>
      <c r="AO37">
        <f t="shared" si="6"/>
        <v>3.4186897068466671E-4</v>
      </c>
      <c r="AP37" s="10">
        <f t="shared" si="7"/>
        <v>2124.5716515209933</v>
      </c>
      <c r="AQ37" s="10">
        <f t="shared" si="8"/>
        <v>299.14544520862273</v>
      </c>
      <c r="AR37" s="9">
        <f t="shared" si="9"/>
        <v>-90.263000000000005</v>
      </c>
      <c r="AS37">
        <f t="shared" si="10"/>
        <v>1.1701691837413353</v>
      </c>
    </row>
    <row r="38" spans="1:45">
      <c r="A38">
        <f>Strains!A32</f>
        <v>31</v>
      </c>
      <c r="B38">
        <f>Strains!B32</f>
        <v>31</v>
      </c>
      <c r="C38">
        <f>Strains!C32</f>
        <v>980057</v>
      </c>
      <c r="D38">
        <f>Strains!D32</f>
        <v>41650.874570370368</v>
      </c>
      <c r="E38">
        <f>Strains!E32</f>
        <v>71.88</v>
      </c>
      <c r="F38">
        <f>Strains!F32</f>
        <v>35.94</v>
      </c>
      <c r="G38">
        <f>Strains!G32</f>
        <v>-45</v>
      </c>
      <c r="H38">
        <f>Strains!H32</f>
        <v>-90.2</v>
      </c>
      <c r="I38">
        <f>Strains!I32</f>
        <v>12</v>
      </c>
      <c r="J38">
        <f>Strains!J32</f>
        <v>-20.085000000000001</v>
      </c>
      <c r="K38">
        <f>Strains!K32</f>
        <v>-23.375</v>
      </c>
      <c r="L38">
        <f>Strains!L32</f>
        <v>-13</v>
      </c>
      <c r="M38">
        <f>Strains!M32</f>
        <v>0</v>
      </c>
      <c r="N38" t="str">
        <f>Strains!N32</f>
        <v>OFF</v>
      </c>
      <c r="O38">
        <f>Strains!O32</f>
        <v>32</v>
      </c>
      <c r="P38">
        <f>Strains!P32</f>
        <v>800000</v>
      </c>
      <c r="Q38">
        <f>Strains!Q32</f>
        <v>3870</v>
      </c>
      <c r="R38">
        <f>Strains!R32</f>
        <v>812</v>
      </c>
      <c r="S38">
        <f>Strains!S32</f>
        <v>377</v>
      </c>
      <c r="T38">
        <f>Strains!T32</f>
        <v>2.5922399578603765</v>
      </c>
      <c r="U38">
        <f>Strains!U32</f>
        <v>0.13031217958667846</v>
      </c>
      <c r="V38">
        <f>Strains!V32</f>
        <v>-90.036830625658965</v>
      </c>
      <c r="W38">
        <f>Strains!W32</f>
        <v>1.883584329821469E-2</v>
      </c>
      <c r="X38">
        <f>Strains!X32</f>
        <v>0.80102445609689732</v>
      </c>
      <c r="Y38">
        <f>Strains!Y32</f>
        <v>4.9644783896845623E-2</v>
      </c>
      <c r="Z38">
        <f>Strains!Z32</f>
        <v>5.324913963781726</v>
      </c>
      <c r="AA38">
        <f>Strains!AA32</f>
        <v>9.5683796398906978E-2</v>
      </c>
      <c r="AB38">
        <f>Strains!AB32</f>
        <v>0.23525550580713331</v>
      </c>
      <c r="AC38">
        <f>Strains!AC32</f>
        <v>4.6680218689866895E-2</v>
      </c>
      <c r="AD38">
        <f>Strains!AD32</f>
        <v>0.80657634521058608</v>
      </c>
      <c r="AG38" s="1" t="s">
        <v>255</v>
      </c>
      <c r="AH38" s="1">
        <v>0.15</v>
      </c>
      <c r="AI38" s="1">
        <f t="shared" si="3"/>
        <v>13</v>
      </c>
      <c r="AJ38" s="9">
        <f t="shared" si="4"/>
        <v>-90.036830625658965</v>
      </c>
      <c r="AK38" s="9">
        <f t="shared" si="4"/>
        <v>1.883584329821469E-2</v>
      </c>
      <c r="AL38" s="9">
        <f t="shared" si="4"/>
        <v>0.80102445609689732</v>
      </c>
      <c r="AM38" s="9">
        <f t="shared" si="4"/>
        <v>4.9644783896845623E-2</v>
      </c>
      <c r="AN38">
        <f t="shared" si="5"/>
        <v>1.17246833164355</v>
      </c>
      <c r="AO38">
        <f t="shared" si="6"/>
        <v>1.9209152438248722E-4</v>
      </c>
      <c r="AP38" s="10">
        <f t="shared" si="7"/>
        <v>1964.7995641653924</v>
      </c>
      <c r="AQ38" s="10">
        <f t="shared" si="8"/>
        <v>170.31559890457493</v>
      </c>
      <c r="AR38" s="9">
        <f t="shared" si="9"/>
        <v>-90.263000000000005</v>
      </c>
      <c r="AS38">
        <f t="shared" si="10"/>
        <v>1.1701691837413353</v>
      </c>
    </row>
    <row r="39" spans="1:45">
      <c r="A39">
        <f>Strains!A33</f>
        <v>32</v>
      </c>
      <c r="B39">
        <f>Strains!B33</f>
        <v>32</v>
      </c>
      <c r="C39">
        <f>Strains!C33</f>
        <v>980057</v>
      </c>
      <c r="D39">
        <f>Strains!D33</f>
        <v>41650.919455671297</v>
      </c>
      <c r="E39">
        <f>Strains!E33</f>
        <v>71.88</v>
      </c>
      <c r="F39">
        <f>Strains!F33</f>
        <v>35.94</v>
      </c>
      <c r="G39">
        <f>Strains!G33</f>
        <v>-45</v>
      </c>
      <c r="H39">
        <f>Strains!H33</f>
        <v>-90.2</v>
      </c>
      <c r="I39">
        <f>Strains!I33</f>
        <v>12</v>
      </c>
      <c r="J39">
        <f>Strains!J33</f>
        <v>-20.085000000000001</v>
      </c>
      <c r="K39">
        <f>Strains!K33</f>
        <v>-23.370999999999999</v>
      </c>
      <c r="L39">
        <f>Strains!L33</f>
        <v>-14</v>
      </c>
      <c r="M39">
        <f>Strains!M33</f>
        <v>0</v>
      </c>
      <c r="N39" t="str">
        <f>Strains!N33</f>
        <v>OFF</v>
      </c>
      <c r="O39">
        <f>Strains!O33</f>
        <v>32</v>
      </c>
      <c r="P39">
        <f>Strains!P33</f>
        <v>800000</v>
      </c>
      <c r="Q39">
        <f>Strains!Q33</f>
        <v>4170</v>
      </c>
      <c r="R39">
        <f>Strains!R33</f>
        <v>666</v>
      </c>
      <c r="S39">
        <f>Strains!S33</f>
        <v>334</v>
      </c>
      <c r="T39">
        <f>Strains!T33</f>
        <v>2.7580179982103279</v>
      </c>
      <c r="U39">
        <f>Strains!U33</f>
        <v>0.19267172047299252</v>
      </c>
      <c r="V39">
        <f>Strains!V33</f>
        <v>-90.131702583966302</v>
      </c>
      <c r="W39">
        <f>Strains!W33</f>
        <v>3.3210008238436062E-2</v>
      </c>
      <c r="X39">
        <f>Strains!X33</f>
        <v>1.0030827986142292</v>
      </c>
      <c r="Y39">
        <f>Strains!Y33</f>
        <v>9.5770291749714229E-2</v>
      </c>
      <c r="Z39">
        <f>Strains!Z33</f>
        <v>5.1462640192986804</v>
      </c>
      <c r="AA39">
        <f>Strains!AA33</f>
        <v>0.19786958371925628</v>
      </c>
      <c r="AB39">
        <f>Strains!AB33</f>
        <v>0.45705089347326355</v>
      </c>
      <c r="AC39">
        <f>Strains!AC33</f>
        <v>8.3376038057367569E-2</v>
      </c>
      <c r="AD39">
        <f>Strains!AD33</f>
        <v>1.1047937134621582</v>
      </c>
      <c r="AG39" s="1" t="s">
        <v>255</v>
      </c>
      <c r="AH39" s="1">
        <v>0.15</v>
      </c>
      <c r="AI39" s="1">
        <f t="shared" si="3"/>
        <v>14</v>
      </c>
      <c r="AJ39" s="9">
        <f t="shared" si="4"/>
        <v>-90.131702583966302</v>
      </c>
      <c r="AK39" s="9">
        <f t="shared" si="4"/>
        <v>3.3210008238436062E-2</v>
      </c>
      <c r="AL39" s="9">
        <f t="shared" si="4"/>
        <v>1.0030827986142292</v>
      </c>
      <c r="AM39" s="9">
        <f t="shared" si="4"/>
        <v>9.5770291749714229E-2</v>
      </c>
      <c r="AN39">
        <f t="shared" si="5"/>
        <v>1.1715022461984694</v>
      </c>
      <c r="AO39">
        <f t="shared" si="6"/>
        <v>3.3790648966114389E-4</v>
      </c>
      <c r="AP39" s="10">
        <f t="shared" si="7"/>
        <v>1139.2048907594817</v>
      </c>
      <c r="AQ39" s="10">
        <f t="shared" si="8"/>
        <v>292.8965421868827</v>
      </c>
      <c r="AR39" s="9">
        <f t="shared" si="9"/>
        <v>-90.263000000000005</v>
      </c>
      <c r="AS39">
        <f t="shared" si="10"/>
        <v>1.1701691837413353</v>
      </c>
    </row>
    <row r="40" spans="1:45">
      <c r="A40">
        <f>Strains!A34</f>
        <v>33</v>
      </c>
      <c r="B40">
        <f>Strains!B34</f>
        <v>33</v>
      </c>
      <c r="C40">
        <f>Strains!C34</f>
        <v>980057</v>
      </c>
      <c r="D40">
        <f>Strains!D34</f>
        <v>41650.967807407411</v>
      </c>
      <c r="E40">
        <f>Strains!E34</f>
        <v>71.88</v>
      </c>
      <c r="F40">
        <f>Strains!F34</f>
        <v>35.94</v>
      </c>
      <c r="G40">
        <f>Strains!G34</f>
        <v>-45</v>
      </c>
      <c r="H40">
        <f>Strains!H34</f>
        <v>-90.2</v>
      </c>
      <c r="I40">
        <f>Strains!I34</f>
        <v>12</v>
      </c>
      <c r="J40">
        <f>Strains!J34</f>
        <v>-20.085000000000001</v>
      </c>
      <c r="K40">
        <f>Strains!K34</f>
        <v>-23.356999999999999</v>
      </c>
      <c r="L40">
        <f>Strains!L34</f>
        <v>-15</v>
      </c>
      <c r="M40">
        <f>Strains!M34</f>
        <v>0</v>
      </c>
      <c r="N40" t="str">
        <f>Strains!N34</f>
        <v>OFF</v>
      </c>
      <c r="O40">
        <f>Strains!O34</f>
        <v>32</v>
      </c>
      <c r="P40">
        <f>Strains!P34</f>
        <v>800000</v>
      </c>
      <c r="Q40">
        <f>Strains!Q34</f>
        <v>3861</v>
      </c>
      <c r="R40">
        <f>Strains!R34</f>
        <v>840</v>
      </c>
      <c r="S40">
        <f>Strains!S34</f>
        <v>424</v>
      </c>
      <c r="T40">
        <f>Strains!T34</f>
        <v>2.5755279914666787</v>
      </c>
      <c r="U40">
        <f>Strains!U34</f>
        <v>0.18677455440731891</v>
      </c>
      <c r="V40">
        <f>Strains!V34</f>
        <v>-90.138694973772985</v>
      </c>
      <c r="W40">
        <f>Strains!W34</f>
        <v>2.6096984560004734E-2</v>
      </c>
      <c r="X40">
        <f>Strains!X34</f>
        <v>0.77333642432631466</v>
      </c>
      <c r="Y40">
        <f>Strains!Y34</f>
        <v>6.9602863682842617E-2</v>
      </c>
      <c r="Z40">
        <f>Strains!Z34</f>
        <v>5.5737154226181573</v>
      </c>
      <c r="AA40">
        <f>Strains!AA34</f>
        <v>0.14212893433810767</v>
      </c>
      <c r="AB40">
        <f>Strains!AB34</f>
        <v>0.37911230265087892</v>
      </c>
      <c r="AC40">
        <f>Strains!AC34</f>
        <v>6.7908781715120325E-2</v>
      </c>
      <c r="AD40">
        <f>Strains!AD34</f>
        <v>1.1239655579286445</v>
      </c>
      <c r="AG40" s="1" t="s">
        <v>255</v>
      </c>
      <c r="AH40" s="1">
        <v>0.15</v>
      </c>
      <c r="AI40" s="1">
        <f t="shared" si="3"/>
        <v>15</v>
      </c>
      <c r="AJ40" s="9">
        <f t="shared" si="4"/>
        <v>-90.138694973772985</v>
      </c>
      <c r="AK40" s="9">
        <f t="shared" si="4"/>
        <v>2.6096984560004734E-2</v>
      </c>
      <c r="AL40" s="9">
        <f t="shared" si="4"/>
        <v>0.77333642432631466</v>
      </c>
      <c r="AM40" s="9">
        <f t="shared" si="4"/>
        <v>6.9602863682842617E-2</v>
      </c>
      <c r="AN40">
        <f t="shared" si="5"/>
        <v>1.1714311371280826</v>
      </c>
      <c r="AO40">
        <f t="shared" si="6"/>
        <v>2.6545941350475388E-4</v>
      </c>
      <c r="AP40" s="10">
        <f t="shared" si="7"/>
        <v>1078.4366946944285</v>
      </c>
      <c r="AQ40" s="10">
        <f t="shared" si="8"/>
        <v>230.62992801825612</v>
      </c>
      <c r="AR40" s="9">
        <f t="shared" si="9"/>
        <v>-90.263000000000005</v>
      </c>
      <c r="AS40">
        <f t="shared" si="10"/>
        <v>1.1701691837413353</v>
      </c>
    </row>
    <row r="41" spans="1:45">
      <c r="A41">
        <f>Strains!A35</f>
        <v>34</v>
      </c>
      <c r="B41">
        <f>Strains!B35</f>
        <v>34</v>
      </c>
      <c r="C41">
        <f>Strains!C35</f>
        <v>980057</v>
      </c>
      <c r="D41">
        <f>Strains!D35</f>
        <v>41651.012581134259</v>
      </c>
      <c r="E41">
        <f>Strains!E35</f>
        <v>71.88</v>
      </c>
      <c r="F41">
        <f>Strains!F35</f>
        <v>35.94</v>
      </c>
      <c r="G41">
        <f>Strains!G35</f>
        <v>-45</v>
      </c>
      <c r="H41">
        <f>Strains!H35</f>
        <v>-90.2</v>
      </c>
      <c r="I41">
        <f>Strains!I35</f>
        <v>12</v>
      </c>
      <c r="J41">
        <f>Strains!J35</f>
        <v>-20.085000000000001</v>
      </c>
      <c r="K41">
        <f>Strains!K35</f>
        <v>-23.353999999999999</v>
      </c>
      <c r="L41">
        <f>Strains!L35</f>
        <v>-16</v>
      </c>
      <c r="M41">
        <f>Strains!M35</f>
        <v>0</v>
      </c>
      <c r="N41" t="str">
        <f>Strains!N35</f>
        <v>OFF</v>
      </c>
      <c r="O41">
        <f>Strains!O35</f>
        <v>32</v>
      </c>
      <c r="P41">
        <f>Strains!P35</f>
        <v>800000</v>
      </c>
      <c r="Q41">
        <f>Strains!Q35</f>
        <v>3796</v>
      </c>
      <c r="R41">
        <f>Strains!R35</f>
        <v>867</v>
      </c>
      <c r="S41">
        <f>Strains!S35</f>
        <v>434</v>
      </c>
      <c r="T41">
        <f>Strains!T35</f>
        <v>2.5222415529959989</v>
      </c>
      <c r="U41">
        <f>Strains!U35</f>
        <v>0.20968488756782266</v>
      </c>
      <c r="V41">
        <f>Strains!V35</f>
        <v>-90.183816121107967</v>
      </c>
      <c r="W41">
        <f>Strains!W35</f>
        <v>2.6908583260683835E-2</v>
      </c>
      <c r="X41">
        <f>Strains!X35</f>
        <v>0.70268787415277156</v>
      </c>
      <c r="Y41">
        <f>Strains!Y35</f>
        <v>7.0250481910401966E-2</v>
      </c>
      <c r="Z41">
        <f>Strains!Z35</f>
        <v>5.1816630112400093</v>
      </c>
      <c r="AA41">
        <f>Strains!AA35</f>
        <v>0.14917177913520627</v>
      </c>
      <c r="AB41">
        <f>Strains!AB35</f>
        <v>0.26195441945385683</v>
      </c>
      <c r="AC41">
        <f>Strains!AC35</f>
        <v>7.1972540446162983E-2</v>
      </c>
      <c r="AD41">
        <f>Strains!AD35</f>
        <v>1.3211643323728162</v>
      </c>
      <c r="AG41" s="1" t="s">
        <v>255</v>
      </c>
      <c r="AH41" s="1">
        <v>0.15</v>
      </c>
      <c r="AI41" s="1">
        <f t="shared" ref="AI41:AI42" si="33">-L41</f>
        <v>16</v>
      </c>
      <c r="AJ41" s="9">
        <f t="shared" ref="AJ41:AJ42" si="34">V41</f>
        <v>-90.183816121107967</v>
      </c>
      <c r="AK41" s="9">
        <f t="shared" ref="AK41:AK42" si="35">W41</f>
        <v>2.6908583260683835E-2</v>
      </c>
      <c r="AL41" s="9">
        <f t="shared" ref="AL41:AL42" si="36">X41</f>
        <v>0.70268787415277156</v>
      </c>
      <c r="AM41" s="9">
        <f t="shared" ref="AM41:AM42" si="37">Y41</f>
        <v>7.0250481910401966E-2</v>
      </c>
      <c r="AN41">
        <f t="shared" ref="AN41:AN42" si="38">ABS(lambda/2/SIN(RADIANS(AJ41-phi0)/2))</f>
        <v>1.1709725901771442</v>
      </c>
      <c r="AO41">
        <f t="shared" ref="AO41:AO42" si="39">ABS(lambda/2/SIN(RADIANS(AJ41+AK41-phi0)/2))-AN41</f>
        <v>2.7339536641846074E-4</v>
      </c>
      <c r="AP41" s="10">
        <f t="shared" ref="AP41:AP42" si="40">(AN41-AS41)/AS41*1000000</f>
        <v>686.57288789659981</v>
      </c>
      <c r="AQ41" s="10">
        <f t="shared" ref="AQ41:AQ42" si="41">(SIN(RADIANS(AR41/2))/SIN(RADIANS((AJ41+AK41)/2))-1)*1000000-AP41</f>
        <v>236.29781332616676</v>
      </c>
      <c r="AR41" s="9">
        <f t="shared" ref="AR41:AR42" si="42">VLOOKUP(AG41,$AH$1:$AI$4,2,FALSE)</f>
        <v>-90.263000000000005</v>
      </c>
      <c r="AS41">
        <f t="shared" ref="AS41:AS42" si="43">ABS(lambda/2/SIN(RADIANS(AR41-phi0)/2))</f>
        <v>1.1701691837413353</v>
      </c>
    </row>
    <row r="42" spans="1:45">
      <c r="A42">
        <f>Strains!A36</f>
        <v>35</v>
      </c>
      <c r="B42">
        <f>Strains!B36</f>
        <v>35</v>
      </c>
      <c r="C42">
        <f>Strains!C36</f>
        <v>980057</v>
      </c>
      <c r="D42">
        <f>Strains!D36</f>
        <v>41651.05660034722</v>
      </c>
      <c r="E42">
        <f>Strains!E36</f>
        <v>71.88</v>
      </c>
      <c r="F42">
        <f>Strains!F36</f>
        <v>35.94</v>
      </c>
      <c r="G42">
        <f>Strains!G36</f>
        <v>-45</v>
      </c>
      <c r="H42">
        <f>Strains!H36</f>
        <v>-90.2</v>
      </c>
      <c r="I42">
        <f>Strains!I36</f>
        <v>12</v>
      </c>
      <c r="J42">
        <f>Strains!J36</f>
        <v>-20.085000000000001</v>
      </c>
      <c r="K42">
        <f>Strains!K36</f>
        <v>-23.491</v>
      </c>
      <c r="L42">
        <f>Strains!L36</f>
        <v>-24</v>
      </c>
      <c r="M42">
        <f>Strains!M36</f>
        <v>0</v>
      </c>
      <c r="N42" t="str">
        <f>Strains!N36</f>
        <v>OFF</v>
      </c>
      <c r="O42">
        <f>Strains!O36</f>
        <v>32</v>
      </c>
      <c r="P42">
        <f>Strains!P36</f>
        <v>800000</v>
      </c>
      <c r="Q42">
        <f>Strains!Q36</f>
        <v>3670</v>
      </c>
      <c r="R42">
        <f>Strains!R36</f>
        <v>833</v>
      </c>
      <c r="S42">
        <f>Strains!S36</f>
        <v>431</v>
      </c>
      <c r="T42">
        <f>Strains!T36</f>
        <v>3.1494016175015993</v>
      </c>
      <c r="U42">
        <f>Strains!U36</f>
        <v>0.24581690082842075</v>
      </c>
      <c r="V42">
        <f>Strains!V36</f>
        <v>-90.315271639620661</v>
      </c>
      <c r="W42">
        <f>Strains!W36</f>
        <v>3.4733587993449139E-2</v>
      </c>
      <c r="X42">
        <f>Strains!X36</f>
        <v>0.97851397801410167</v>
      </c>
      <c r="Y42">
        <f>Strains!Y36</f>
        <v>0.10822258862407179</v>
      </c>
      <c r="Z42">
        <f>Strains!Z36</f>
        <v>6.8468823416344229</v>
      </c>
      <c r="AA42">
        <f>Strains!AA36</f>
        <v>0.31194445268863513</v>
      </c>
      <c r="AB42">
        <f>Strains!AB36</f>
        <v>0.43263369775436716</v>
      </c>
      <c r="AC42">
        <f>Strains!AC36</f>
        <v>0.12398187453666934</v>
      </c>
      <c r="AD42">
        <f>Strains!AD36</f>
        <v>1.157572853841617</v>
      </c>
      <c r="AG42" s="1" t="s">
        <v>255</v>
      </c>
      <c r="AH42" s="1">
        <v>0.15</v>
      </c>
      <c r="AI42" s="1">
        <f t="shared" si="33"/>
        <v>24</v>
      </c>
      <c r="AJ42" s="9">
        <f t="shared" si="34"/>
        <v>-90.315271639620661</v>
      </c>
      <c r="AK42" s="9">
        <f t="shared" si="35"/>
        <v>3.4733587993449139E-2</v>
      </c>
      <c r="AL42" s="9">
        <f t="shared" si="36"/>
        <v>0.97851397801410167</v>
      </c>
      <c r="AM42" s="9">
        <f t="shared" si="37"/>
        <v>0.10822258862407179</v>
      </c>
      <c r="AN42">
        <f t="shared" si="38"/>
        <v>1.1696397408702957</v>
      </c>
      <c r="AO42">
        <f t="shared" si="39"/>
        <v>3.5172494328827852E-4</v>
      </c>
      <c r="AP42" s="10">
        <f t="shared" si="40"/>
        <v>-452.44984947121389</v>
      </c>
      <c r="AQ42" s="10">
        <f t="shared" si="41"/>
        <v>300.13730959974527</v>
      </c>
      <c r="AR42" s="9">
        <f t="shared" si="42"/>
        <v>-90.263000000000005</v>
      </c>
      <c r="AS42">
        <f t="shared" si="43"/>
        <v>1.1701691837413353</v>
      </c>
    </row>
    <row r="43" spans="1:45">
      <c r="AG43" s="1"/>
      <c r="AH43" s="1"/>
      <c r="AI43" s="1"/>
      <c r="AJ43" s="9"/>
      <c r="AK43" s="9"/>
      <c r="AL43" s="9"/>
      <c r="AM43" s="9"/>
      <c r="AP43" s="10"/>
      <c r="AQ43" s="10"/>
      <c r="AR43" s="9"/>
    </row>
    <row r="44" spans="1:45">
      <c r="A44">
        <f>Strains!A38</f>
        <v>37</v>
      </c>
      <c r="B44">
        <f>Strains!B38</f>
        <v>37</v>
      </c>
      <c r="C44">
        <f>Strains!C38</f>
        <v>980057</v>
      </c>
      <c r="D44">
        <f>Strains!D38</f>
        <v>41651.099396180558</v>
      </c>
      <c r="E44">
        <f>Strains!E38</f>
        <v>71.88</v>
      </c>
      <c r="F44">
        <f>Strains!F38</f>
        <v>35.94</v>
      </c>
      <c r="G44">
        <f>Strains!G38</f>
        <v>-45</v>
      </c>
      <c r="H44">
        <f>Strains!H38</f>
        <v>-90.2</v>
      </c>
      <c r="I44">
        <f>Strains!I38</f>
        <v>17</v>
      </c>
      <c r="J44">
        <f>Strains!J38</f>
        <v>-20.085000000000001</v>
      </c>
      <c r="K44">
        <f>Strains!K38</f>
        <v>-21.991</v>
      </c>
      <c r="L44">
        <f>Strains!L38</f>
        <v>24</v>
      </c>
      <c r="M44">
        <f>Strains!M38</f>
        <v>0</v>
      </c>
      <c r="N44" t="str">
        <f>Strains!N38</f>
        <v>OFF</v>
      </c>
      <c r="O44">
        <f>Strains!O38</f>
        <v>32</v>
      </c>
      <c r="P44">
        <f>Strains!P38</f>
        <v>800000</v>
      </c>
      <c r="Q44">
        <f>Strains!Q38</f>
        <v>3835</v>
      </c>
      <c r="R44">
        <f>Strains!R38</f>
        <v>835</v>
      </c>
      <c r="S44">
        <f>Strains!S38</f>
        <v>413</v>
      </c>
      <c r="T44">
        <f>Strains!T38</f>
        <v>3.0157661546239631</v>
      </c>
      <c r="U44">
        <f>Strains!U38</f>
        <v>0.14727685089547965</v>
      </c>
      <c r="V44">
        <f>Strains!V38</f>
        <v>-90.25687352461901</v>
      </c>
      <c r="W44">
        <f>Strains!W38</f>
        <v>1.9941147315630795E-2</v>
      </c>
      <c r="X44">
        <f>Strains!X38</f>
        <v>0.88116913476967762</v>
      </c>
      <c r="Y44">
        <f>Strains!Y38</f>
        <v>5.7689461976614176E-2</v>
      </c>
      <c r="Z44">
        <f>Strains!Z38</f>
        <v>6.1598896546966371</v>
      </c>
      <c r="AA44">
        <f>Strains!AA38</f>
        <v>0.14766751934373176</v>
      </c>
      <c r="AB44">
        <f>Strains!AB38</f>
        <v>0.34210336547814063</v>
      </c>
      <c r="AC44">
        <f>Strains!AC38</f>
        <v>6.3096714835823853E-2</v>
      </c>
      <c r="AD44">
        <f>Strains!AD38</f>
        <v>0.80416079710468347</v>
      </c>
      <c r="AG44" s="1" t="s">
        <v>255</v>
      </c>
      <c r="AH44" s="1">
        <v>2.5</v>
      </c>
      <c r="AI44" s="1">
        <f t="shared" si="3"/>
        <v>-24</v>
      </c>
      <c r="AJ44" s="9">
        <f t="shared" si="4"/>
        <v>-90.25687352461901</v>
      </c>
      <c r="AK44" s="9">
        <f t="shared" si="4"/>
        <v>1.9941147315630795E-2</v>
      </c>
      <c r="AL44" s="9">
        <f t="shared" si="4"/>
        <v>0.88116913476967762</v>
      </c>
      <c r="AM44" s="9">
        <f t="shared" si="4"/>
        <v>5.7689461976614176E-2</v>
      </c>
      <c r="AN44">
        <f t="shared" si="5"/>
        <v>1.1702312841962834</v>
      </c>
      <c r="AO44">
        <f t="shared" si="6"/>
        <v>2.022004283368517E-4</v>
      </c>
      <c r="AP44" s="10">
        <f t="shared" si="7"/>
        <v>53.069637972855155</v>
      </c>
      <c r="AQ44" s="10">
        <f t="shared" si="8"/>
        <v>173.44864883556409</v>
      </c>
      <c r="AR44" s="9">
        <f t="shared" si="9"/>
        <v>-90.263000000000005</v>
      </c>
      <c r="AS44">
        <f t="shared" si="10"/>
        <v>1.1701691837413353</v>
      </c>
    </row>
    <row r="45" spans="1:45">
      <c r="A45">
        <f>Strains!A39</f>
        <v>38</v>
      </c>
      <c r="B45">
        <f>Strains!B39</f>
        <v>38</v>
      </c>
      <c r="C45">
        <f>Strains!C39</f>
        <v>980057</v>
      </c>
      <c r="D45">
        <f>Strains!D39</f>
        <v>41651.143943518517</v>
      </c>
      <c r="E45">
        <f>Strains!E39</f>
        <v>71.88</v>
      </c>
      <c r="F45">
        <f>Strains!F39</f>
        <v>35.94</v>
      </c>
      <c r="G45">
        <f>Strains!G39</f>
        <v>-45</v>
      </c>
      <c r="H45">
        <f>Strains!H39</f>
        <v>-90.2</v>
      </c>
      <c r="I45">
        <f>Strains!I39</f>
        <v>17</v>
      </c>
      <c r="J45">
        <f>Strains!J39</f>
        <v>-20.085000000000001</v>
      </c>
      <c r="K45">
        <f>Strains!K39</f>
        <v>-21.56</v>
      </c>
      <c r="L45">
        <f>Strains!L39</f>
        <v>16</v>
      </c>
      <c r="M45">
        <f>Strains!M39</f>
        <v>0</v>
      </c>
      <c r="N45" t="str">
        <f>Strains!N39</f>
        <v>OFF</v>
      </c>
      <c r="O45">
        <f>Strains!O39</f>
        <v>32</v>
      </c>
      <c r="P45">
        <f>Strains!P39</f>
        <v>800000</v>
      </c>
      <c r="Q45">
        <f>Strains!Q39</f>
        <v>4036</v>
      </c>
      <c r="R45">
        <f>Strains!R39</f>
        <v>833</v>
      </c>
      <c r="S45">
        <f>Strains!S39</f>
        <v>390</v>
      </c>
      <c r="T45">
        <f>Strains!T39</f>
        <v>2.7096180450013958</v>
      </c>
      <c r="U45">
        <f>Strains!U39</f>
        <v>0.17347267999796007</v>
      </c>
      <c r="V45">
        <f>Strains!V39</f>
        <v>-90.214442363334442</v>
      </c>
      <c r="W45">
        <f>Strains!W39</f>
        <v>2.2822361891181073E-2</v>
      </c>
      <c r="X45">
        <f>Strains!X39</f>
        <v>0.77338335885374909</v>
      </c>
      <c r="Y45">
        <f>Strains!Y39</f>
        <v>6.174338852354036E-2</v>
      </c>
      <c r="Z45">
        <f>Strains!Z39</f>
        <v>5.4652050762497408</v>
      </c>
      <c r="AA45">
        <f>Strains!AA39</f>
        <v>0.13965674748780202</v>
      </c>
      <c r="AB45">
        <f>Strains!AB39</f>
        <v>0.33018506774040907</v>
      </c>
      <c r="AC45">
        <f>Strains!AC39</f>
        <v>6.464704313408666E-2</v>
      </c>
      <c r="AD45">
        <f>Strains!AD39</f>
        <v>1.0413787828092378</v>
      </c>
      <c r="AG45" s="1" t="s">
        <v>255</v>
      </c>
      <c r="AH45" s="1">
        <v>2.5</v>
      </c>
      <c r="AI45" s="1">
        <f t="shared" si="3"/>
        <v>-16</v>
      </c>
      <c r="AJ45" s="9">
        <f t="shared" si="4"/>
        <v>-90.214442363334442</v>
      </c>
      <c r="AK45" s="9">
        <f t="shared" si="4"/>
        <v>2.2822361891181073E-2</v>
      </c>
      <c r="AL45" s="9">
        <f t="shared" si="4"/>
        <v>0.77338335885374909</v>
      </c>
      <c r="AM45" s="9">
        <f t="shared" si="4"/>
        <v>6.174338852354036E-2</v>
      </c>
      <c r="AN45">
        <f t="shared" si="5"/>
        <v>1.1706616566069337</v>
      </c>
      <c r="AO45">
        <f t="shared" si="6"/>
        <v>2.3168088911518225E-4</v>
      </c>
      <c r="AP45" s="10">
        <f t="shared" si="7"/>
        <v>420.85612272221056</v>
      </c>
      <c r="AQ45" s="10">
        <f t="shared" si="8"/>
        <v>199.77804978858171</v>
      </c>
      <c r="AR45" s="9">
        <f t="shared" si="9"/>
        <v>-90.263000000000005</v>
      </c>
      <c r="AS45">
        <f t="shared" si="10"/>
        <v>1.1701691837413353</v>
      </c>
    </row>
    <row r="46" spans="1:45">
      <c r="A46">
        <f>Strains!A40</f>
        <v>39</v>
      </c>
      <c r="B46">
        <f>Strains!B40</f>
        <v>39</v>
      </c>
      <c r="C46">
        <f>Strains!C40</f>
        <v>980057</v>
      </c>
      <c r="D46">
        <f>Strains!D40</f>
        <v>41651.190759606485</v>
      </c>
      <c r="E46">
        <f>Strains!E40</f>
        <v>71.88</v>
      </c>
      <c r="F46">
        <f>Strains!F40</f>
        <v>35.94</v>
      </c>
      <c r="G46">
        <f>Strains!G40</f>
        <v>-45</v>
      </c>
      <c r="H46">
        <f>Strains!H40</f>
        <v>-90.2</v>
      </c>
      <c r="I46">
        <f>Strains!I40</f>
        <v>17</v>
      </c>
      <c r="J46">
        <f>Strains!J40</f>
        <v>-20.085000000000001</v>
      </c>
      <c r="K46">
        <f>Strains!K40</f>
        <v>-21.545999999999999</v>
      </c>
      <c r="L46">
        <f>Strains!L40</f>
        <v>12</v>
      </c>
      <c r="M46">
        <f>Strains!M40</f>
        <v>0</v>
      </c>
      <c r="N46" t="str">
        <f>Strains!N40</f>
        <v>OFF</v>
      </c>
      <c r="O46">
        <f>Strains!O40</f>
        <v>32</v>
      </c>
      <c r="P46">
        <f>Strains!P40</f>
        <v>800000</v>
      </c>
      <c r="Q46">
        <f>Strains!Q40</f>
        <v>4260</v>
      </c>
      <c r="R46">
        <f>Strains!R40</f>
        <v>846</v>
      </c>
      <c r="S46">
        <f>Strains!S40</f>
        <v>450</v>
      </c>
      <c r="T46">
        <f>Strains!T40</f>
        <v>2.9293033842261029</v>
      </c>
      <c r="U46">
        <f>Strains!U40</f>
        <v>0.18245136651811997</v>
      </c>
      <c r="V46">
        <f>Strains!V40</f>
        <v>-90.018391275557278</v>
      </c>
      <c r="W46">
        <f>Strains!W40</f>
        <v>2.6407660418320638E-2</v>
      </c>
      <c r="X46">
        <f>Strains!X40</f>
        <v>0.89088429594303375</v>
      </c>
      <c r="Y46">
        <f>Strains!Y40</f>
        <v>7.0632006433958006E-2</v>
      </c>
      <c r="Z46">
        <f>Strains!Z40</f>
        <v>6.117480682710025</v>
      </c>
      <c r="AA46">
        <f>Strains!AA40</f>
        <v>0.14646446073397393</v>
      </c>
      <c r="AB46">
        <f>Strains!AB40</f>
        <v>0.43260235859141988</v>
      </c>
      <c r="AC46">
        <f>Strains!AC40</f>
        <v>7.0349451720883277E-2</v>
      </c>
      <c r="AD46">
        <f>Strains!AD40</f>
        <v>1.0287951027940589</v>
      </c>
      <c r="AG46" s="1" t="s">
        <v>255</v>
      </c>
      <c r="AH46" s="1">
        <v>2.5</v>
      </c>
      <c r="AI46" s="1">
        <f t="shared" si="3"/>
        <v>-12</v>
      </c>
      <c r="AJ46" s="9">
        <f t="shared" si="4"/>
        <v>-90.018391275557278</v>
      </c>
      <c r="AK46" s="9">
        <f t="shared" si="4"/>
        <v>2.6407660418320638E-2</v>
      </c>
      <c r="AL46" s="9">
        <f t="shared" si="4"/>
        <v>0.89088429594303375</v>
      </c>
      <c r="AM46" s="9">
        <f t="shared" si="4"/>
        <v>7.0632006433958006E-2</v>
      </c>
      <c r="AN46">
        <f t="shared" si="5"/>
        <v>1.1726563786796622</v>
      </c>
      <c r="AO46">
        <f t="shared" si="6"/>
        <v>2.6946694404594851E-4</v>
      </c>
      <c r="AP46" s="10">
        <f t="shared" si="7"/>
        <v>2125.5002890904484</v>
      </c>
      <c r="AQ46" s="10">
        <f t="shared" si="8"/>
        <v>237.0957889877568</v>
      </c>
      <c r="AR46" s="9">
        <f t="shared" si="9"/>
        <v>-90.263000000000005</v>
      </c>
      <c r="AS46">
        <f t="shared" si="10"/>
        <v>1.1701691837413353</v>
      </c>
    </row>
    <row r="47" spans="1:45">
      <c r="A47">
        <f>Strains!A41</f>
        <v>40</v>
      </c>
      <c r="B47">
        <f>Strains!B41</f>
        <v>40</v>
      </c>
      <c r="C47">
        <f>Strains!C41</f>
        <v>980057</v>
      </c>
      <c r="D47">
        <f>Strains!D41</f>
        <v>41651.240166319447</v>
      </c>
      <c r="E47">
        <f>Strains!E41</f>
        <v>71.88</v>
      </c>
      <c r="F47">
        <f>Strains!F41</f>
        <v>35.94</v>
      </c>
      <c r="G47">
        <f>Strains!G41</f>
        <v>-45</v>
      </c>
      <c r="H47">
        <f>Strains!H41</f>
        <v>-90.2</v>
      </c>
      <c r="I47">
        <f>Strains!I41</f>
        <v>17</v>
      </c>
      <c r="J47">
        <f>Strains!J41</f>
        <v>-20.085000000000001</v>
      </c>
      <c r="K47">
        <f>Strains!K41</f>
        <v>-21.303000000000001</v>
      </c>
      <c r="L47">
        <f>Strains!L41</f>
        <v>9</v>
      </c>
      <c r="M47">
        <f>Strains!M41</f>
        <v>0</v>
      </c>
      <c r="N47" t="str">
        <f>Strains!N41</f>
        <v>OFF</v>
      </c>
      <c r="O47">
        <f>Strains!O41</f>
        <v>32</v>
      </c>
      <c r="P47">
        <f>Strains!P41</f>
        <v>800000</v>
      </c>
      <c r="Q47">
        <f>Strains!Q41</f>
        <v>4250</v>
      </c>
      <c r="R47">
        <f>Strains!R41</f>
        <v>807</v>
      </c>
      <c r="S47">
        <f>Strains!S41</f>
        <v>398</v>
      </c>
      <c r="T47">
        <f>Strains!T41</f>
        <v>2.2336054285107458</v>
      </c>
      <c r="U47">
        <f>Strains!U41</f>
        <v>0.18491036960783291</v>
      </c>
      <c r="V47">
        <f>Strains!V41</f>
        <v>-90.012425357550867</v>
      </c>
      <c r="W47">
        <f>Strains!W41</f>
        <v>3.5015696108594521E-2</v>
      </c>
      <c r="X47">
        <f>Strains!X41</f>
        <v>0.88976960758517554</v>
      </c>
      <c r="Y47">
        <f>Strains!Y41</f>
        <v>9.5048580713873121E-2</v>
      </c>
      <c r="Z47">
        <f>Strains!Z41</f>
        <v>6.4494763910774662</v>
      </c>
      <c r="AA47">
        <f>Strains!AA41</f>
        <v>0.1531250554131105</v>
      </c>
      <c r="AB47">
        <f>Strains!AB41</f>
        <v>0.29862217382412326</v>
      </c>
      <c r="AC47">
        <f>Strains!AC41</f>
        <v>7.2904587128265336E-2</v>
      </c>
      <c r="AD47">
        <f>Strains!AD41</f>
        <v>1.0583851498719679</v>
      </c>
      <c r="AG47" s="1" t="s">
        <v>255</v>
      </c>
      <c r="AH47" s="1">
        <v>2.5</v>
      </c>
      <c r="AI47" s="1">
        <f t="shared" si="3"/>
        <v>-9</v>
      </c>
      <c r="AJ47" s="9">
        <f t="shared" si="4"/>
        <v>-90.012425357550867</v>
      </c>
      <c r="AK47" s="9">
        <f t="shared" si="4"/>
        <v>3.5015696108594521E-2</v>
      </c>
      <c r="AL47" s="9">
        <f t="shared" si="4"/>
        <v>0.88976960758517554</v>
      </c>
      <c r="AM47" s="9">
        <f t="shared" si="4"/>
        <v>9.5048580713873121E-2</v>
      </c>
      <c r="AN47">
        <f t="shared" si="5"/>
        <v>1.1727172393525456</v>
      </c>
      <c r="AO47">
        <f t="shared" si="6"/>
        <v>3.5740037041498418E-4</v>
      </c>
      <c r="AP47" s="10">
        <f t="shared" si="7"/>
        <v>2177.5104374766574</v>
      </c>
      <c r="AQ47" s="10">
        <f t="shared" si="8"/>
        <v>312.61002421273588</v>
      </c>
      <c r="AR47" s="9">
        <f t="shared" si="9"/>
        <v>-90.263000000000005</v>
      </c>
      <c r="AS47">
        <f t="shared" si="10"/>
        <v>1.1701691837413353</v>
      </c>
    </row>
    <row r="48" spans="1:45">
      <c r="A48">
        <f>Strains!A42</f>
        <v>41</v>
      </c>
      <c r="B48">
        <f>Strains!B42</f>
        <v>41</v>
      </c>
      <c r="C48">
        <f>Strains!C42</f>
        <v>980057</v>
      </c>
      <c r="D48">
        <f>Strains!D42</f>
        <v>41651.289457754632</v>
      </c>
      <c r="E48">
        <f>Strains!E42</f>
        <v>71.88</v>
      </c>
      <c r="F48">
        <f>Strains!F42</f>
        <v>35.94</v>
      </c>
      <c r="G48">
        <f>Strains!G42</f>
        <v>-45</v>
      </c>
      <c r="H48">
        <f>Strains!H42</f>
        <v>-90.2</v>
      </c>
      <c r="I48">
        <f>Strains!I42</f>
        <v>17</v>
      </c>
      <c r="J48">
        <f>Strains!J42</f>
        <v>-20.085000000000001</v>
      </c>
      <c r="K48">
        <f>Strains!K42</f>
        <v>-21.954999999999998</v>
      </c>
      <c r="L48">
        <f>Strains!L42</f>
        <v>6</v>
      </c>
      <c r="M48">
        <f>Strains!M42</f>
        <v>0</v>
      </c>
      <c r="N48" t="str">
        <f>Strains!N42</f>
        <v>OFF</v>
      </c>
      <c r="O48">
        <f>Strains!O42</f>
        <v>32</v>
      </c>
      <c r="P48">
        <f>Strains!P42</f>
        <v>800000</v>
      </c>
      <c r="Q48">
        <f>Strains!Q42</f>
        <v>4265</v>
      </c>
      <c r="R48">
        <f>Strains!R42</f>
        <v>727</v>
      </c>
      <c r="S48">
        <f>Strains!S42</f>
        <v>434</v>
      </c>
      <c r="T48">
        <f>Strains!T42</f>
        <v>2.5135231151937742</v>
      </c>
      <c r="U48">
        <f>Strains!U42</f>
        <v>0.33121190348069202</v>
      </c>
      <c r="V48">
        <f>Strains!V42</f>
        <v>-90.145431454688733</v>
      </c>
      <c r="W48">
        <f>Strains!W42</f>
        <v>7.3257228520669224E-2</v>
      </c>
      <c r="X48">
        <f>Strains!X42</f>
        <v>1.3129480038641579</v>
      </c>
      <c r="Y48">
        <f>Strains!Y42</f>
        <v>0.24290099387676012</v>
      </c>
      <c r="Z48">
        <f>Strains!Z42</f>
        <v>8.8244863752566349</v>
      </c>
      <c r="AA48">
        <f>Strains!AA42</f>
        <v>0.49032367564994916</v>
      </c>
      <c r="AB48">
        <f>Strains!AB42</f>
        <v>0.59241422924938858</v>
      </c>
      <c r="AC48">
        <f>Strains!AC42</f>
        <v>0.16578692556774888</v>
      </c>
      <c r="AD48">
        <f>Strains!AD42</f>
        <v>1.084472613520099</v>
      </c>
      <c r="AG48" s="1" t="s">
        <v>255</v>
      </c>
      <c r="AH48" s="1">
        <v>2.5</v>
      </c>
      <c r="AI48" s="1">
        <f t="shared" si="3"/>
        <v>-6</v>
      </c>
      <c r="AJ48" s="9">
        <f t="shared" si="4"/>
        <v>-90.145431454688733</v>
      </c>
      <c r="AK48" s="9">
        <f t="shared" si="4"/>
        <v>7.3257228520669224E-2</v>
      </c>
      <c r="AL48" s="9">
        <f t="shared" si="4"/>
        <v>1.3129480038641579</v>
      </c>
      <c r="AM48" s="9">
        <f t="shared" si="4"/>
        <v>0.24290099387676012</v>
      </c>
      <c r="AN48">
        <f t="shared" si="5"/>
        <v>1.1713626428104451</v>
      </c>
      <c r="AO48">
        <f t="shared" si="6"/>
        <v>7.4550327101885472E-4</v>
      </c>
      <c r="AP48" s="10">
        <f t="shared" si="7"/>
        <v>1019.9030069259196</v>
      </c>
      <c r="AQ48" s="10">
        <f t="shared" si="8"/>
        <v>641.88230729853137</v>
      </c>
      <c r="AR48" s="9">
        <f t="shared" si="9"/>
        <v>-90.263000000000005</v>
      </c>
      <c r="AS48">
        <f t="shared" si="10"/>
        <v>1.1701691837413353</v>
      </c>
    </row>
    <row r="49" spans="1:45">
      <c r="A49">
        <f>Strains!A43</f>
        <v>42</v>
      </c>
      <c r="B49">
        <f>Strains!B43</f>
        <v>42</v>
      </c>
      <c r="C49">
        <f>Strains!C43</f>
        <v>980057</v>
      </c>
      <c r="D49">
        <f>Strains!D43</f>
        <v>41651.338924074073</v>
      </c>
      <c r="E49">
        <f>Strains!E43</f>
        <v>71.88</v>
      </c>
      <c r="F49">
        <f>Strains!F43</f>
        <v>35.94</v>
      </c>
      <c r="G49">
        <f>Strains!G43</f>
        <v>-45</v>
      </c>
      <c r="H49">
        <f>Strains!H43</f>
        <v>-90.2</v>
      </c>
      <c r="I49">
        <f>Strains!I43</f>
        <v>17</v>
      </c>
      <c r="J49">
        <f>Strains!J43</f>
        <v>-20.085000000000001</v>
      </c>
      <c r="K49">
        <f>Strains!K43</f>
        <v>-22.367999999999999</v>
      </c>
      <c r="L49">
        <f>Strains!L43</f>
        <v>3</v>
      </c>
      <c r="M49">
        <f>Strains!M43</f>
        <v>0</v>
      </c>
      <c r="N49" t="str">
        <f>Strains!N43</f>
        <v>OFF</v>
      </c>
      <c r="O49">
        <f>Strains!O43</f>
        <v>32</v>
      </c>
      <c r="P49">
        <f>Strains!P43</f>
        <v>800000</v>
      </c>
      <c r="Q49">
        <f>Strains!Q43</f>
        <v>4450</v>
      </c>
      <c r="R49">
        <f>Strains!R43</f>
        <v>678</v>
      </c>
      <c r="S49">
        <f>Strains!S43</f>
        <v>426</v>
      </c>
      <c r="T49">
        <f>Strains!T43</f>
        <v>1.2313743191524051</v>
      </c>
      <c r="U49">
        <f>Strains!U43</f>
        <v>0.10823203915122566</v>
      </c>
      <c r="V49">
        <f>Strains!V43</f>
        <v>-90.209050852776898</v>
      </c>
      <c r="W49">
        <f>Strains!W43</f>
        <v>3.6256278140700829E-2</v>
      </c>
      <c r="X49">
        <f>Strains!X43</f>
        <v>0.87249379156925944</v>
      </c>
      <c r="Y49">
        <f>Strains!Y43</f>
        <v>0.10368763826381373</v>
      </c>
      <c r="Z49">
        <f>Strains!Z43</f>
        <v>6.0953810750486648</v>
      </c>
      <c r="AA49">
        <f>Strains!AA43</f>
        <v>0.1077632674280679</v>
      </c>
      <c r="AB49">
        <f>Strains!AB43</f>
        <v>0.42246392543792116</v>
      </c>
      <c r="AC49">
        <f>Strains!AC43</f>
        <v>4.7312311080841891E-2</v>
      </c>
      <c r="AD49">
        <f>Strains!AD43</f>
        <v>0.64201070929376813</v>
      </c>
      <c r="AG49" s="1" t="s">
        <v>255</v>
      </c>
      <c r="AH49" s="1">
        <v>2.5</v>
      </c>
      <c r="AI49" s="1">
        <f t="shared" si="3"/>
        <v>-3</v>
      </c>
      <c r="AJ49" s="9">
        <f t="shared" ref="AJ49:AM54" si="44">V49</f>
        <v>-90.209050852776898</v>
      </c>
      <c r="AK49" s="9">
        <f t="shared" si="44"/>
        <v>3.6256278140700829E-2</v>
      </c>
      <c r="AL49" s="9">
        <f t="shared" si="44"/>
        <v>0.87249379156925944</v>
      </c>
      <c r="AM49" s="9">
        <f t="shared" si="44"/>
        <v>0.10368763826381373</v>
      </c>
      <c r="AN49">
        <f t="shared" ref="AN49:AN50" si="45">ABS(lambda/2/SIN(RADIANS(AJ49-phi0)/2))</f>
        <v>1.1707163759904975</v>
      </c>
      <c r="AO49">
        <f t="shared" ref="AO49:AO50" si="46">ABS(lambda/2/SIN(RADIANS(AJ49+AK49-phi0)/2))-AN49</f>
        <v>3.6817156100354964E-4</v>
      </c>
      <c r="AP49" s="10">
        <f t="shared" si="7"/>
        <v>467.61806477650055</v>
      </c>
      <c r="AQ49" s="10">
        <f t="shared" si="8"/>
        <v>316.89239292861157</v>
      </c>
      <c r="AR49" s="9">
        <f t="shared" si="9"/>
        <v>-90.263000000000005</v>
      </c>
      <c r="AS49">
        <f t="shared" ref="AS49:AS50" si="47">ABS(lambda/2/SIN(RADIANS(AR49-phi0)/2))</f>
        <v>1.1701691837413353</v>
      </c>
    </row>
    <row r="50" spans="1:45">
      <c r="A50">
        <f>Strains!A44</f>
        <v>43</v>
      </c>
      <c r="B50">
        <f>Strains!B44</f>
        <v>43</v>
      </c>
      <c r="C50">
        <f>Strains!C44</f>
        <v>980057</v>
      </c>
      <c r="D50">
        <f>Strains!D44</f>
        <v>41651.390523263886</v>
      </c>
      <c r="E50">
        <f>Strains!E44</f>
        <v>71.88</v>
      </c>
      <c r="F50">
        <f>Strains!F44</f>
        <v>35.94</v>
      </c>
      <c r="G50">
        <f>Strains!G44</f>
        <v>-45</v>
      </c>
      <c r="H50">
        <f>Strains!H44</f>
        <v>-90.2</v>
      </c>
      <c r="I50">
        <f>Strains!I44</f>
        <v>17</v>
      </c>
      <c r="J50">
        <f>Strains!J44</f>
        <v>-20.085000000000001</v>
      </c>
      <c r="K50">
        <f>Strains!K44</f>
        <v>-22.423999999999999</v>
      </c>
      <c r="L50">
        <f>Strains!L44</f>
        <v>0</v>
      </c>
      <c r="M50">
        <f>Strains!M44</f>
        <v>0</v>
      </c>
      <c r="N50" t="str">
        <f>Strains!N44</f>
        <v>OFF</v>
      </c>
      <c r="O50">
        <f>Strains!O44</f>
        <v>32</v>
      </c>
      <c r="P50">
        <f>Strains!P44</f>
        <v>800000</v>
      </c>
      <c r="Q50">
        <f>Strains!Q44</f>
        <v>4227</v>
      </c>
      <c r="R50">
        <f>Strains!R44</f>
        <v>694</v>
      </c>
      <c r="S50">
        <f>Strains!S44</f>
        <v>403</v>
      </c>
      <c r="T50">
        <f>Strains!T44</f>
        <v>0.9739865057122935</v>
      </c>
      <c r="U50">
        <f>Strains!U44</f>
        <v>0.11093934963807045</v>
      </c>
      <c r="V50">
        <f>Strains!V44</f>
        <v>-90.166401215343043</v>
      </c>
      <c r="W50">
        <f>Strains!W44</f>
        <v>3.123830418218701E-2</v>
      </c>
      <c r="X50">
        <f>Strains!X44</f>
        <v>0.58677358099304644</v>
      </c>
      <c r="Y50">
        <f>Strains!Y44</f>
        <v>8.0213905992388257E-2</v>
      </c>
      <c r="Z50">
        <f>Strains!Z44</f>
        <v>4.1590003545344416</v>
      </c>
      <c r="AA50">
        <f>Strains!AA44</f>
        <v>7.11013285276718E-2</v>
      </c>
      <c r="AB50">
        <f>Strains!AB44</f>
        <v>0.26818382305371991</v>
      </c>
      <c r="AC50">
        <f>Strains!AC44</f>
        <v>3.6388076768699963E-2</v>
      </c>
      <c r="AD50">
        <f>Strains!AD44</f>
        <v>0.84263077655080321</v>
      </c>
      <c r="AG50" s="1" t="s">
        <v>255</v>
      </c>
      <c r="AH50" s="1">
        <v>2.5</v>
      </c>
      <c r="AI50" s="1">
        <f t="shared" si="3"/>
        <v>0</v>
      </c>
      <c r="AJ50" s="9">
        <f t="shared" si="44"/>
        <v>-90.166401215343043</v>
      </c>
      <c r="AK50" s="9">
        <f t="shared" si="44"/>
        <v>3.123830418218701E-2</v>
      </c>
      <c r="AL50" s="9">
        <f t="shared" si="44"/>
        <v>0.58677358099304644</v>
      </c>
      <c r="AM50" s="9">
        <f t="shared" si="44"/>
        <v>8.0213905992388257E-2</v>
      </c>
      <c r="AN50">
        <f t="shared" si="45"/>
        <v>1.1711495063655297</v>
      </c>
      <c r="AO50">
        <f t="shared" si="46"/>
        <v>3.1754843005371569E-4</v>
      </c>
      <c r="AP50" s="10">
        <f t="shared" si="7"/>
        <v>837.76144323003393</v>
      </c>
      <c r="AQ50" s="10">
        <f t="shared" si="8"/>
        <v>274.5764922264749</v>
      </c>
      <c r="AR50" s="9">
        <f t="shared" si="9"/>
        <v>-90.263000000000005</v>
      </c>
      <c r="AS50">
        <f t="shared" si="47"/>
        <v>1.1701691837413353</v>
      </c>
    </row>
    <row r="51" spans="1:45">
      <c r="A51">
        <f>Strains!A45</f>
        <v>44</v>
      </c>
      <c r="B51">
        <f>Strains!B45</f>
        <v>44</v>
      </c>
      <c r="C51">
        <f>Strains!C45</f>
        <v>980057</v>
      </c>
      <c r="D51">
        <f>Strains!D45</f>
        <v>41651.439537500002</v>
      </c>
      <c r="E51">
        <f>Strains!E45</f>
        <v>71.88</v>
      </c>
      <c r="F51">
        <f>Strains!F45</f>
        <v>35.94</v>
      </c>
      <c r="G51">
        <f>Strains!G45</f>
        <v>-45</v>
      </c>
      <c r="H51">
        <f>Strains!H45</f>
        <v>-90.2</v>
      </c>
      <c r="I51">
        <f>Strains!I45</f>
        <v>17</v>
      </c>
      <c r="J51">
        <f>Strains!J45</f>
        <v>-20.085000000000001</v>
      </c>
      <c r="K51">
        <f>Strains!K45</f>
        <v>-22.177</v>
      </c>
      <c r="L51">
        <f>Strains!L45</f>
        <v>-3</v>
      </c>
      <c r="M51">
        <f>Strains!M45</f>
        <v>0</v>
      </c>
      <c r="N51" t="str">
        <f>Strains!N45</f>
        <v>OFF</v>
      </c>
      <c r="O51">
        <f>Strains!O45</f>
        <v>32</v>
      </c>
      <c r="P51">
        <f>Strains!P45</f>
        <v>800000</v>
      </c>
      <c r="Q51">
        <f>Strains!Q45</f>
        <v>4146</v>
      </c>
      <c r="R51">
        <f>Strains!R45</f>
        <v>739</v>
      </c>
      <c r="S51">
        <f>Strains!S45</f>
        <v>430</v>
      </c>
      <c r="T51">
        <f>Strains!T45</f>
        <v>2.8242324904930998</v>
      </c>
      <c r="U51">
        <f>Strains!U45</f>
        <v>0.27325212144546235</v>
      </c>
      <c r="V51">
        <f>Strains!V45</f>
        <v>-90.121404330966158</v>
      </c>
      <c r="W51">
        <f>Strains!W45</f>
        <v>5.4938617022772182E-2</v>
      </c>
      <c r="X51">
        <f>Strains!X45</f>
        <v>1.3420769116896114</v>
      </c>
      <c r="Y51">
        <f>Strains!Y45</f>
        <v>0.18414062550204177</v>
      </c>
      <c r="Z51">
        <f>Strains!Z45</f>
        <v>8.7620172848918028</v>
      </c>
      <c r="AA51">
        <f>Strains!AA45</f>
        <v>0.40011035158296826</v>
      </c>
      <c r="AB51">
        <f>Strains!AB45</f>
        <v>0.6980808234231749</v>
      </c>
      <c r="AC51">
        <f>Strains!AC45</f>
        <v>0.13361108825046808</v>
      </c>
      <c r="AD51">
        <f>Strains!AD45</f>
        <v>0.87520910178995626</v>
      </c>
      <c r="AG51" s="1" t="s">
        <v>255</v>
      </c>
      <c r="AH51" s="1">
        <v>2.5</v>
      </c>
      <c r="AI51" s="1">
        <f t="shared" si="3"/>
        <v>3</v>
      </c>
      <c r="AJ51" s="9">
        <f t="shared" si="44"/>
        <v>-90.121404330966158</v>
      </c>
      <c r="AK51" s="9">
        <f t="shared" si="44"/>
        <v>5.4938617022772182E-2</v>
      </c>
      <c r="AL51" s="9">
        <f t="shared" si="44"/>
        <v>1.3420769116896114</v>
      </c>
      <c r="AM51" s="9">
        <f t="shared" si="44"/>
        <v>0.18414062550204177</v>
      </c>
      <c r="AN51">
        <f t="shared" ref="AN51:AN54" si="48">ABS(lambda/2/SIN(RADIANS(AJ51-phi0)/2))</f>
        <v>1.1716069978926167</v>
      </c>
      <c r="AO51">
        <f t="shared" ref="AO51:AO54" si="49">ABS(lambda/2/SIN(RADIANS(AJ51+AK51-phi0)/2))-AN51</f>
        <v>5.5930092806577569E-4</v>
      </c>
      <c r="AP51" s="10">
        <f t="shared" si="7"/>
        <v>1228.7233087820239</v>
      </c>
      <c r="AQ51" s="10">
        <f t="shared" si="8"/>
        <v>482.90186165785485</v>
      </c>
      <c r="AR51" s="9">
        <f t="shared" si="9"/>
        <v>-90.263000000000005</v>
      </c>
      <c r="AS51">
        <f t="shared" ref="AS51:AS54" si="50">ABS(lambda/2/SIN(RADIANS(AR51-phi0)/2))</f>
        <v>1.1701691837413353</v>
      </c>
    </row>
    <row r="52" spans="1:45">
      <c r="A52">
        <f>Strains!A46</f>
        <v>45</v>
      </c>
      <c r="B52">
        <f>Strains!B46</f>
        <v>45</v>
      </c>
      <c r="C52">
        <f>Strains!C46</f>
        <v>980057</v>
      </c>
      <c r="D52">
        <f>Strains!D46</f>
        <v>41651.487603819442</v>
      </c>
      <c r="E52">
        <f>Strains!E46</f>
        <v>71.88</v>
      </c>
      <c r="F52">
        <f>Strains!F46</f>
        <v>35.94</v>
      </c>
      <c r="G52">
        <f>Strains!G46</f>
        <v>-45</v>
      </c>
      <c r="H52">
        <f>Strains!H46</f>
        <v>-90.2</v>
      </c>
      <c r="I52">
        <f>Strains!I46</f>
        <v>17</v>
      </c>
      <c r="J52">
        <f>Strains!J46</f>
        <v>-20.085000000000001</v>
      </c>
      <c r="K52">
        <f>Strains!K46</f>
        <v>-21.689</v>
      </c>
      <c r="L52">
        <f>Strains!L46</f>
        <v>-6</v>
      </c>
      <c r="M52">
        <f>Strains!M46</f>
        <v>0</v>
      </c>
      <c r="N52" t="str">
        <f>Strains!N46</f>
        <v>OFF</v>
      </c>
      <c r="O52">
        <f>Strains!O46</f>
        <v>32</v>
      </c>
      <c r="P52">
        <f>Strains!P46</f>
        <v>800000</v>
      </c>
      <c r="Q52">
        <f>Strains!Q46</f>
        <v>4121</v>
      </c>
      <c r="R52">
        <f>Strains!R46</f>
        <v>686</v>
      </c>
      <c r="S52">
        <f>Strains!S46</f>
        <v>434</v>
      </c>
      <c r="T52">
        <f>Strains!T46</f>
        <v>1.2914364896336408</v>
      </c>
      <c r="U52">
        <f>Strains!U46</f>
        <v>0.18883367730415151</v>
      </c>
      <c r="V52">
        <f>Strains!V46</f>
        <v>-90.166322054741215</v>
      </c>
      <c r="W52">
        <f>Strains!W46</f>
        <v>7.5801646210611848E-2</v>
      </c>
      <c r="X52">
        <f>Strains!X46</f>
        <v>1.1907388823771572</v>
      </c>
      <c r="Y52">
        <f>Strains!Y46</f>
        <v>0.256067195247001</v>
      </c>
      <c r="Z52">
        <f>Strains!Z46</f>
        <v>8.4778795812688319</v>
      </c>
      <c r="AA52">
        <f>Strains!AA46</f>
        <v>0.24794679443195375</v>
      </c>
      <c r="AB52">
        <f>Strains!AB46</f>
        <v>0.5392653032041651</v>
      </c>
      <c r="AC52">
        <f>Strains!AC46</f>
        <v>9.9724263260174015E-2</v>
      </c>
      <c r="AD52">
        <f>Strains!AD46</f>
        <v>0.69928391472007245</v>
      </c>
      <c r="AG52" s="1" t="s">
        <v>255</v>
      </c>
      <c r="AH52" s="1">
        <v>2.5</v>
      </c>
      <c r="AI52" s="1">
        <f t="shared" si="3"/>
        <v>6</v>
      </c>
      <c r="AJ52" s="9">
        <f t="shared" si="44"/>
        <v>-90.166322054741215</v>
      </c>
      <c r="AK52" s="9">
        <f t="shared" si="44"/>
        <v>7.5801646210611848E-2</v>
      </c>
      <c r="AL52" s="9">
        <f t="shared" si="44"/>
        <v>1.1907388823771572</v>
      </c>
      <c r="AM52" s="9">
        <f t="shared" si="44"/>
        <v>0.256067195247001</v>
      </c>
      <c r="AN52">
        <f t="shared" si="48"/>
        <v>1.1711503107335346</v>
      </c>
      <c r="AO52">
        <f t="shared" si="49"/>
        <v>7.710011407533468E-4</v>
      </c>
      <c r="AP52" s="10">
        <f t="shared" si="7"/>
        <v>838.44883785300453</v>
      </c>
      <c r="AQ52" s="10">
        <f t="shared" si="8"/>
        <v>663.21010312741691</v>
      </c>
      <c r="AR52" s="9">
        <f t="shared" si="9"/>
        <v>-90.263000000000005</v>
      </c>
      <c r="AS52">
        <f t="shared" si="50"/>
        <v>1.1701691837413353</v>
      </c>
    </row>
    <row r="53" spans="1:45">
      <c r="A53">
        <f>Strains!A47</f>
        <v>46</v>
      </c>
      <c r="B53">
        <f>Strains!B47</f>
        <v>46</v>
      </c>
      <c r="C53">
        <f>Strains!C47</f>
        <v>980057</v>
      </c>
      <c r="D53">
        <f>Strains!D47</f>
        <v>41651.535473379627</v>
      </c>
      <c r="E53">
        <f>Strains!E47</f>
        <v>71.88</v>
      </c>
      <c r="F53">
        <f>Strains!F47</f>
        <v>35.94</v>
      </c>
      <c r="G53">
        <f>Strains!G47</f>
        <v>-45</v>
      </c>
      <c r="H53">
        <f>Strains!H47</f>
        <v>-90.2</v>
      </c>
      <c r="I53">
        <f>Strains!I47</f>
        <v>17</v>
      </c>
      <c r="J53">
        <f>Strains!J47</f>
        <v>-20.085000000000001</v>
      </c>
      <c r="K53">
        <f>Strains!K47</f>
        <v>-20.95</v>
      </c>
      <c r="L53">
        <f>Strains!L47</f>
        <v>-9</v>
      </c>
      <c r="M53">
        <f>Strains!M47</f>
        <v>0</v>
      </c>
      <c r="N53" t="str">
        <f>Strains!N47</f>
        <v>OFF</v>
      </c>
      <c r="O53">
        <f>Strains!O47</f>
        <v>32</v>
      </c>
      <c r="P53">
        <f>Strains!P47</f>
        <v>800000</v>
      </c>
      <c r="Q53">
        <f>Strains!Q47</f>
        <v>4111</v>
      </c>
      <c r="R53">
        <f>Strains!R47</f>
        <v>807</v>
      </c>
      <c r="S53">
        <f>Strains!S47</f>
        <v>456</v>
      </c>
      <c r="T53">
        <f>Strains!T47</f>
        <v>2.9411843169216811</v>
      </c>
      <c r="U53">
        <f>Strains!U47</f>
        <v>0.21285675824451852</v>
      </c>
      <c r="V53">
        <f>Strains!V47</f>
        <v>-90.083941046957023</v>
      </c>
      <c r="W53">
        <f>Strains!W47</f>
        <v>3.9643937173894722E-2</v>
      </c>
      <c r="X53">
        <f>Strains!X47</f>
        <v>1.1577963388444417</v>
      </c>
      <c r="Y53">
        <f>Strains!Y47</f>
        <v>0.12080514772901171</v>
      </c>
      <c r="Z53">
        <f>Strains!Z47</f>
        <v>7.9568859463955075</v>
      </c>
      <c r="AA53">
        <f>Strains!AA47</f>
        <v>0.26080451829621554</v>
      </c>
      <c r="AB53">
        <f>Strains!AB47</f>
        <v>0.47041265155500572</v>
      </c>
      <c r="AC53">
        <f>Strains!AC47</f>
        <v>0.10078987773340589</v>
      </c>
      <c r="AD53">
        <f>Strains!AD47</f>
        <v>0.93950956699484589</v>
      </c>
      <c r="AG53" s="1" t="s">
        <v>255</v>
      </c>
      <c r="AH53" s="1">
        <v>2.5</v>
      </c>
      <c r="AI53" s="1">
        <f t="shared" si="3"/>
        <v>9</v>
      </c>
      <c r="AJ53" s="9">
        <f t="shared" si="44"/>
        <v>-90.083941046957023</v>
      </c>
      <c r="AK53" s="9">
        <f t="shared" si="44"/>
        <v>3.9643937173894722E-2</v>
      </c>
      <c r="AL53" s="9">
        <f t="shared" si="44"/>
        <v>1.1577963388444417</v>
      </c>
      <c r="AM53" s="9">
        <f t="shared" si="44"/>
        <v>0.12080514772901171</v>
      </c>
      <c r="AN53">
        <f t="shared" si="48"/>
        <v>1.1719883045987773</v>
      </c>
      <c r="AO53">
        <f t="shared" si="49"/>
        <v>4.0390859724226402E-4</v>
      </c>
      <c r="AP53" s="10">
        <f t="shared" si="7"/>
        <v>1554.5793571711285</v>
      </c>
      <c r="AQ53" s="10">
        <f t="shared" si="8"/>
        <v>350.66599449456794</v>
      </c>
      <c r="AR53" s="9">
        <f t="shared" si="9"/>
        <v>-90.263000000000005</v>
      </c>
      <c r="AS53">
        <f t="shared" si="50"/>
        <v>1.1701691837413353</v>
      </c>
    </row>
    <row r="54" spans="1:45">
      <c r="A54">
        <f>Strains!A48</f>
        <v>47</v>
      </c>
      <c r="B54">
        <f>Strains!B48</f>
        <v>47</v>
      </c>
      <c r="C54">
        <f>Strains!C48</f>
        <v>980057</v>
      </c>
      <c r="D54">
        <f>Strains!D48</f>
        <v>41651.583181828704</v>
      </c>
      <c r="E54">
        <f>Strains!E48</f>
        <v>71.88</v>
      </c>
      <c r="F54">
        <f>Strains!F48</f>
        <v>35.94</v>
      </c>
      <c r="G54">
        <f>Strains!G48</f>
        <v>-45</v>
      </c>
      <c r="H54">
        <f>Strains!H48</f>
        <v>-90.2</v>
      </c>
      <c r="I54">
        <f>Strains!I48</f>
        <v>17</v>
      </c>
      <c r="J54">
        <f>Strains!J48</f>
        <v>-20.085000000000001</v>
      </c>
      <c r="K54">
        <f>Strains!K48</f>
        <v>-21.038</v>
      </c>
      <c r="L54">
        <f>Strains!L48</f>
        <v>-12</v>
      </c>
      <c r="M54">
        <f>Strains!M48</f>
        <v>0</v>
      </c>
      <c r="N54" t="str">
        <f>Strains!N48</f>
        <v>OFF</v>
      </c>
      <c r="O54">
        <f>Strains!O48</f>
        <v>32</v>
      </c>
      <c r="P54">
        <f>Strains!P48</f>
        <v>800000</v>
      </c>
      <c r="Q54">
        <f>Strains!Q48</f>
        <v>4112</v>
      </c>
      <c r="R54">
        <f>Strains!R48</f>
        <v>827</v>
      </c>
      <c r="S54">
        <f>Strains!S48</f>
        <v>440</v>
      </c>
      <c r="T54">
        <f>Strains!T48</f>
        <v>2.123818846808772</v>
      </c>
      <c r="U54">
        <f>Strains!U48</f>
        <v>0.12417034696972619</v>
      </c>
      <c r="V54">
        <f>Strains!V48</f>
        <v>-90.006996036391115</v>
      </c>
      <c r="W54">
        <f>Strains!W48</f>
        <v>1.9143591061446592E-2</v>
      </c>
      <c r="X54">
        <f>Strains!X48</f>
        <v>0.69484344537168319</v>
      </c>
      <c r="Y54">
        <f>Strains!Y48</f>
        <v>4.8952833492689113E-2</v>
      </c>
      <c r="Z54">
        <f>Strains!Z48</f>
        <v>5.0187042835802913</v>
      </c>
      <c r="AA54">
        <f>Strains!AA48</f>
        <v>8.055294396315954E-2</v>
      </c>
      <c r="AB54">
        <f>Strains!AB48</f>
        <v>0.3003746314488725</v>
      </c>
      <c r="AC54">
        <f>Strains!AC48</f>
        <v>4.1687548738499607E-2</v>
      </c>
      <c r="AD54">
        <f>Strains!AD48</f>
        <v>0.81362060970045713</v>
      </c>
      <c r="AG54" s="1" t="s">
        <v>255</v>
      </c>
      <c r="AH54" s="1">
        <v>2.5</v>
      </c>
      <c r="AI54" s="1">
        <f t="shared" si="3"/>
        <v>12</v>
      </c>
      <c r="AJ54" s="9">
        <f t="shared" si="44"/>
        <v>-90.006996036391115</v>
      </c>
      <c r="AK54" s="9">
        <f t="shared" si="44"/>
        <v>1.9143591061446592E-2</v>
      </c>
      <c r="AL54" s="9">
        <f t="shared" si="44"/>
        <v>0.69484344537168319</v>
      </c>
      <c r="AM54" s="9">
        <f t="shared" si="44"/>
        <v>4.8952833492689113E-2</v>
      </c>
      <c r="AN54">
        <f t="shared" si="48"/>
        <v>1.1727726342439795</v>
      </c>
      <c r="AO54">
        <f t="shared" si="49"/>
        <v>1.9538317149492279E-4</v>
      </c>
      <c r="AP54" s="10">
        <f t="shared" si="7"/>
        <v>2224.8496532102331</v>
      </c>
      <c r="AQ54" s="10">
        <f t="shared" si="8"/>
        <v>173.88986787514705</v>
      </c>
      <c r="AR54" s="9">
        <f t="shared" si="9"/>
        <v>-90.263000000000005</v>
      </c>
      <c r="AS54">
        <f t="shared" si="50"/>
        <v>1.1701691837413353</v>
      </c>
    </row>
    <row r="55" spans="1:45">
      <c r="A55">
        <f>Strains!A49</f>
        <v>48</v>
      </c>
      <c r="B55">
        <f>Strains!B49</f>
        <v>48</v>
      </c>
      <c r="C55">
        <f>Strains!C49</f>
        <v>980057</v>
      </c>
      <c r="D55">
        <f>Strains!D49</f>
        <v>41651.630880208337</v>
      </c>
      <c r="E55">
        <f>Strains!E49</f>
        <v>71.88</v>
      </c>
      <c r="F55">
        <f>Strains!F49</f>
        <v>35.94</v>
      </c>
      <c r="G55">
        <f>Strains!G49</f>
        <v>-45</v>
      </c>
      <c r="H55">
        <f>Strains!H49</f>
        <v>-90.2</v>
      </c>
      <c r="I55">
        <f>Strains!I49</f>
        <v>17</v>
      </c>
      <c r="J55">
        <f>Strains!J49</f>
        <v>-20.085000000000001</v>
      </c>
      <c r="K55">
        <f>Strains!K49</f>
        <v>-21.024000000000001</v>
      </c>
      <c r="L55">
        <f>Strains!L49</f>
        <v>-16</v>
      </c>
      <c r="M55">
        <f>Strains!M49</f>
        <v>0</v>
      </c>
      <c r="N55" t="str">
        <f>Strains!N49</f>
        <v>OFF</v>
      </c>
      <c r="O55">
        <f>Strains!O49</f>
        <v>32</v>
      </c>
      <c r="P55">
        <f>Strains!P49</f>
        <v>800000</v>
      </c>
      <c r="Q55">
        <f>Strains!Q49</f>
        <v>4105</v>
      </c>
      <c r="R55">
        <f>Strains!R49</f>
        <v>830</v>
      </c>
      <c r="S55">
        <f>Strains!S49</f>
        <v>423</v>
      </c>
      <c r="T55">
        <f>Strains!T49</f>
        <v>3.0084630950584828</v>
      </c>
      <c r="U55">
        <f>Strains!U49</f>
        <v>0.16773664047271356</v>
      </c>
      <c r="V55">
        <f>Strains!V49</f>
        <v>-90.228273999332046</v>
      </c>
      <c r="W55">
        <f>Strains!W49</f>
        <v>2.2521069811541228E-2</v>
      </c>
      <c r="X55">
        <f>Strains!X49</f>
        <v>0.86928305107935566</v>
      </c>
      <c r="Y55">
        <f>Strains!Y49</f>
        <v>6.3814832521199849E-2</v>
      </c>
      <c r="Z55">
        <f>Strains!Z49</f>
        <v>6.0518927269142608</v>
      </c>
      <c r="AA55">
        <f>Strains!AA49</f>
        <v>0.15977003907177467</v>
      </c>
      <c r="AB55">
        <f>Strains!AB49</f>
        <v>0.32263550306935607</v>
      </c>
      <c r="AC55">
        <f>Strains!AC49</f>
        <v>6.943205951686289E-2</v>
      </c>
      <c r="AD55">
        <f>Strains!AD49</f>
        <v>0.93401186045305651</v>
      </c>
      <c r="AG55" s="1" t="s">
        <v>255</v>
      </c>
      <c r="AH55" s="1">
        <v>2.5</v>
      </c>
      <c r="AI55" s="1">
        <f t="shared" ref="AI55:AI56" si="51">-L55</f>
        <v>16</v>
      </c>
      <c r="AJ55" s="9">
        <f t="shared" ref="AJ55:AJ56" si="52">V55</f>
        <v>-90.228273999332046</v>
      </c>
      <c r="AK55" s="9">
        <f t="shared" ref="AK55:AK56" si="53">W55</f>
        <v>2.2521069811541228E-2</v>
      </c>
      <c r="AL55" s="9">
        <f t="shared" ref="AL55:AL56" si="54">X55</f>
        <v>0.86928305107935566</v>
      </c>
      <c r="AM55" s="9">
        <f t="shared" ref="AM55:AM56" si="55">Y55</f>
        <v>6.3814832521199849E-2</v>
      </c>
      <c r="AN55">
        <f t="shared" ref="AN55:AN56" si="56">ABS(lambda/2/SIN(RADIANS(AJ55-phi0)/2))</f>
        <v>1.1705213121550853</v>
      </c>
      <c r="AO55">
        <f t="shared" ref="AO55:AO56" si="57">ABS(lambda/2/SIN(RADIANS(AJ55+AK55-phi0)/2))-AN55</f>
        <v>2.2853883444606815E-4</v>
      </c>
      <c r="AP55" s="10">
        <f t="shared" ref="AP55:AP56" si="58">(AN55-AS55)/AS55*1000000</f>
        <v>300.9209425804051</v>
      </c>
      <c r="AQ55" s="10">
        <f t="shared" ref="AQ55:AQ56" si="59">(SIN(RADIANS(AR55/2))/SIN(RADIANS((AJ55+AK55)/2))-1)*1000000-AP55</f>
        <v>196.73838956622205</v>
      </c>
      <c r="AR55" s="9">
        <f t="shared" ref="AR55:AR56" si="60">VLOOKUP(AG55,$AH$1:$AI$4,2,FALSE)</f>
        <v>-90.263000000000005</v>
      </c>
      <c r="AS55">
        <f t="shared" ref="AS55:AS56" si="61">ABS(lambda/2/SIN(RADIANS(AR55-phi0)/2))</f>
        <v>1.1701691837413353</v>
      </c>
    </row>
    <row r="56" spans="1:45">
      <c r="A56">
        <f>Strains!A50</f>
        <v>49</v>
      </c>
      <c r="B56">
        <f>Strains!B50</f>
        <v>49</v>
      </c>
      <c r="C56">
        <f>Strains!C50</f>
        <v>980057</v>
      </c>
      <c r="D56">
        <f>Strains!D50</f>
        <v>41651.678482523152</v>
      </c>
      <c r="E56">
        <f>Strains!E50</f>
        <v>71.88</v>
      </c>
      <c r="F56">
        <f>Strains!F50</f>
        <v>35.94</v>
      </c>
      <c r="G56">
        <f>Strains!G50</f>
        <v>-45</v>
      </c>
      <c r="H56">
        <f>Strains!H50</f>
        <v>-90.2</v>
      </c>
      <c r="I56">
        <f>Strains!I50</f>
        <v>17</v>
      </c>
      <c r="J56">
        <f>Strains!J50</f>
        <v>-20.085000000000001</v>
      </c>
      <c r="K56">
        <f>Strains!K50</f>
        <v>-21.161000000000001</v>
      </c>
      <c r="L56">
        <f>Strains!L50</f>
        <v>-24</v>
      </c>
      <c r="M56">
        <f>Strains!M50</f>
        <v>0</v>
      </c>
      <c r="N56" t="str">
        <f>Strains!N50</f>
        <v>OFF</v>
      </c>
      <c r="O56">
        <f>Strains!O50</f>
        <v>32</v>
      </c>
      <c r="P56">
        <f>Strains!P50</f>
        <v>800000</v>
      </c>
      <c r="Q56">
        <f>Strains!Q50</f>
        <v>4106</v>
      </c>
      <c r="R56">
        <f>Strains!R50</f>
        <v>813</v>
      </c>
      <c r="S56">
        <f>Strains!S50</f>
        <v>379</v>
      </c>
      <c r="T56">
        <f>Strains!T50</f>
        <v>2.8632517572324971</v>
      </c>
      <c r="U56">
        <f>Strains!U50</f>
        <v>0.16077055309192509</v>
      </c>
      <c r="V56">
        <f>Strains!V50</f>
        <v>-90.281396179247281</v>
      </c>
      <c r="W56">
        <f>Strains!W50</f>
        <v>2.2242062964234442E-2</v>
      </c>
      <c r="X56">
        <f>Strains!X50</f>
        <v>0.85600099725379042</v>
      </c>
      <c r="Y56">
        <f>Strains!Y50</f>
        <v>6.401880443334973E-2</v>
      </c>
      <c r="Z56">
        <f>Strains!Z50</f>
        <v>5.8814545755859333</v>
      </c>
      <c r="AA56">
        <f>Strains!AA50</f>
        <v>0.15960200890747914</v>
      </c>
      <c r="AB56">
        <f>Strains!AB50</f>
        <v>0.33539529732155565</v>
      </c>
      <c r="AC56">
        <f>Strains!AC50</f>
        <v>6.8654166753322282E-2</v>
      </c>
      <c r="AD56">
        <f>Strains!AD50</f>
        <v>0.90186491379545941</v>
      </c>
      <c r="AG56" s="1" t="s">
        <v>255</v>
      </c>
      <c r="AH56" s="1">
        <v>2.5</v>
      </c>
      <c r="AI56" s="1">
        <f t="shared" si="51"/>
        <v>24</v>
      </c>
      <c r="AJ56" s="9">
        <f t="shared" si="52"/>
        <v>-90.281396179247281</v>
      </c>
      <c r="AK56" s="9">
        <f t="shared" si="53"/>
        <v>2.2242062964234442E-2</v>
      </c>
      <c r="AL56" s="9">
        <f t="shared" si="54"/>
        <v>0.85600099725379042</v>
      </c>
      <c r="AM56" s="9">
        <f t="shared" si="55"/>
        <v>6.401880443334973E-2</v>
      </c>
      <c r="AN56">
        <f t="shared" si="56"/>
        <v>1.1699827722575531</v>
      </c>
      <c r="AO56">
        <f t="shared" si="57"/>
        <v>2.2539376988262028E-4</v>
      </c>
      <c r="AP56" s="10">
        <f t="shared" si="58"/>
        <v>-159.30301906103219</v>
      </c>
      <c r="AQ56" s="10">
        <f t="shared" si="59"/>
        <v>192.71266236648091</v>
      </c>
      <c r="AR56" s="9">
        <f t="shared" si="60"/>
        <v>-90.263000000000005</v>
      </c>
      <c r="AS56">
        <f t="shared" si="61"/>
        <v>1.1701691837413353</v>
      </c>
    </row>
    <row r="57" spans="1:45">
      <c r="AG57" s="1"/>
      <c r="AH57" s="1"/>
      <c r="AI57" s="1"/>
      <c r="AJ57" s="9"/>
      <c r="AK57" s="9"/>
      <c r="AL57" s="9"/>
      <c r="AM57" s="9"/>
      <c r="AP57" s="10"/>
      <c r="AQ57" s="10"/>
      <c r="AR57" s="9"/>
    </row>
    <row r="58" spans="1:45">
      <c r="AG58" s="1"/>
      <c r="AH58" s="1"/>
      <c r="AI58" s="1"/>
      <c r="AJ58" s="9"/>
      <c r="AK58" s="9"/>
      <c r="AL58" s="9"/>
      <c r="AM58" s="9"/>
      <c r="AP58" s="10"/>
      <c r="AQ58" s="10"/>
      <c r="AR58" s="9"/>
    </row>
    <row r="59" spans="1:45">
      <c r="A59">
        <f>Strains!A54</f>
        <v>53</v>
      </c>
      <c r="B59">
        <f>Strains!B54</f>
        <v>51</v>
      </c>
      <c r="C59">
        <f>Strains!C54</f>
        <v>980057</v>
      </c>
      <c r="D59">
        <f>Strains!D54</f>
        <v>41651.828624421294</v>
      </c>
      <c r="E59">
        <f>Strains!E54</f>
        <v>71.88</v>
      </c>
      <c r="F59">
        <f>Strains!F54</f>
        <v>35.94</v>
      </c>
      <c r="G59">
        <f>Strains!G54</f>
        <v>-45</v>
      </c>
      <c r="H59">
        <f>Strains!H54</f>
        <v>-90.2</v>
      </c>
      <c r="I59">
        <f>Strains!I54</f>
        <v>13</v>
      </c>
      <c r="J59">
        <f>Strains!J54</f>
        <v>-20.085000000000001</v>
      </c>
      <c r="K59">
        <f>Strains!K54</f>
        <v>-24.474</v>
      </c>
      <c r="L59">
        <f>Strains!L54</f>
        <v>0</v>
      </c>
      <c r="M59">
        <f>Strains!M54</f>
        <v>0</v>
      </c>
      <c r="N59" t="str">
        <f>Strains!N54</f>
        <v>OFF</v>
      </c>
      <c r="O59">
        <f>Strains!O54</f>
        <v>32</v>
      </c>
      <c r="P59">
        <f>Strains!P54</f>
        <v>1000000</v>
      </c>
      <c r="Q59">
        <f>Strains!Q54</f>
        <v>5163</v>
      </c>
      <c r="R59">
        <f>Strains!R54</f>
        <v>870</v>
      </c>
      <c r="S59">
        <f>Strains!S54</f>
        <v>521</v>
      </c>
      <c r="T59">
        <f>Strains!T54</f>
        <v>1.3737419534338806</v>
      </c>
      <c r="U59">
        <f>Strains!U54</f>
        <v>0.14629981486742916</v>
      </c>
      <c r="V59">
        <f>Strains!V54</f>
        <v>-90.226282620606256</v>
      </c>
      <c r="W59">
        <f>Strains!W54</f>
        <v>5.1148117322740508E-2</v>
      </c>
      <c r="X59">
        <f>Strains!X54</f>
        <v>1.0362368621815035</v>
      </c>
      <c r="Y59">
        <f>Strains!Y54</f>
        <v>0.15779332684837089</v>
      </c>
      <c r="Z59">
        <f>Strains!Z54</f>
        <v>7.4368644052694117</v>
      </c>
      <c r="AA59">
        <f>Strains!AA54</f>
        <v>0.18747509499731316</v>
      </c>
      <c r="AB59">
        <f>Strains!AB54</f>
        <v>0.46475646333701059</v>
      </c>
      <c r="AC59">
        <f>Strains!AC54</f>
        <v>7.3850315989228157E-2</v>
      </c>
      <c r="AD59">
        <f>Strains!AD54</f>
        <v>0.79001395143884712</v>
      </c>
      <c r="AG59" s="1" t="s">
        <v>255</v>
      </c>
      <c r="AH59" s="1">
        <v>0.45</v>
      </c>
      <c r="AI59" s="1">
        <f t="shared" ref="AI59" si="62">-L59</f>
        <v>0</v>
      </c>
      <c r="AJ59" s="9">
        <f t="shared" ref="AJ59:AM59" si="63">V59</f>
        <v>-90.226282620606256</v>
      </c>
      <c r="AK59" s="9">
        <f t="shared" si="63"/>
        <v>5.1148117322740508E-2</v>
      </c>
      <c r="AL59" s="9">
        <f t="shared" si="63"/>
        <v>1.0362368621815035</v>
      </c>
      <c r="AM59" s="9">
        <f t="shared" si="63"/>
        <v>0.15779332684837089</v>
      </c>
      <c r="AN59">
        <f t="shared" ref="AN59" si="64">ABS(lambda/2/SIN(RADIANS(AJ59-phi0)/2))</f>
        <v>1.1705415148077873</v>
      </c>
      <c r="AO59">
        <f t="shared" ref="AO59" si="65">ABS(lambda/2/SIN(RADIANS(AJ59+AK59-phi0)/2))-AN59</f>
        <v>5.1926094532728229E-4</v>
      </c>
      <c r="AP59" s="10">
        <f t="shared" ref="AP59" si="66">(AN59-AS59)/AS59*1000000</f>
        <v>318.18567060673251</v>
      </c>
      <c r="AQ59" s="10">
        <f t="shared" ref="AQ59" si="67">(SIN(RADIANS(AR59/2))/SIN(RADIANS((AJ59+AK59)/2))-1)*1000000-AP59</f>
        <v>445.95119952648156</v>
      </c>
      <c r="AR59" s="9">
        <f t="shared" ref="AR59" si="68">VLOOKUP(AG59,$AH$1:$AI$4,2,FALSE)</f>
        <v>-90.263000000000005</v>
      </c>
      <c r="AS59">
        <f t="shared" ref="AS59" si="69">ABS(lambda/2/SIN(RADIANS(AR59-phi0)/2))</f>
        <v>1.1701691837413353</v>
      </c>
    </row>
    <row r="60" spans="1:45">
      <c r="A60">
        <f>Strains!A53</f>
        <v>52</v>
      </c>
      <c r="B60">
        <f>Strains!B53</f>
        <v>52</v>
      </c>
      <c r="C60">
        <f>Strains!C53</f>
        <v>980057</v>
      </c>
      <c r="D60">
        <f>Strains!D53</f>
        <v>41651.773996180556</v>
      </c>
      <c r="E60">
        <f>Strains!E53</f>
        <v>71.88</v>
      </c>
      <c r="F60">
        <f>Strains!F53</f>
        <v>35.94</v>
      </c>
      <c r="G60">
        <f>Strains!G53</f>
        <v>-45</v>
      </c>
      <c r="H60">
        <f>Strains!H53</f>
        <v>-90.2</v>
      </c>
      <c r="I60">
        <f>Strains!I53</f>
        <v>13</v>
      </c>
      <c r="J60">
        <f>Strains!J53</f>
        <v>-20.085000000000001</v>
      </c>
      <c r="K60">
        <f>Strains!K53</f>
        <v>-24.173999999999999</v>
      </c>
      <c r="L60">
        <f>Strains!L53</f>
        <v>0</v>
      </c>
      <c r="M60">
        <f>Strains!M53</f>
        <v>0</v>
      </c>
      <c r="N60" t="str">
        <f>Strains!N53</f>
        <v>OFF</v>
      </c>
      <c r="O60">
        <f>Strains!O53</f>
        <v>32</v>
      </c>
      <c r="P60">
        <f>Strains!P53</f>
        <v>800000</v>
      </c>
      <c r="Q60">
        <f>Strains!Q53</f>
        <v>4118</v>
      </c>
      <c r="R60">
        <f>Strains!R53</f>
        <v>722</v>
      </c>
      <c r="S60">
        <f>Strains!S53</f>
        <v>413</v>
      </c>
      <c r="T60">
        <f>Strains!T53</f>
        <v>1.4577943841007048</v>
      </c>
      <c r="U60">
        <f>Strains!U53</f>
        <v>0.21268754343826995</v>
      </c>
      <c r="V60">
        <f>Strains!V53</f>
        <v>-90.129065723028177</v>
      </c>
      <c r="W60">
        <f>Strains!W53</f>
        <v>7.3302853873405738E-2</v>
      </c>
      <c r="X60">
        <f>Strains!X53</f>
        <v>1.0521022281803476</v>
      </c>
      <c r="Y60">
        <f>Strains!Y53</f>
        <v>0.21745167912228563</v>
      </c>
      <c r="Z60">
        <f>Strains!Z53</f>
        <v>7.2363828750113388</v>
      </c>
      <c r="AA60">
        <f>Strains!AA53</f>
        <v>0.246418201475296</v>
      </c>
      <c r="AB60">
        <f>Strains!AB53</f>
        <v>0.53869793738631921</v>
      </c>
      <c r="AC60">
        <f>Strains!AC53</f>
        <v>0.10070192202325609</v>
      </c>
      <c r="AD60">
        <f>Strains!AD53</f>
        <v>1.078811036211677</v>
      </c>
      <c r="AG60" s="1" t="s">
        <v>255</v>
      </c>
      <c r="AH60" s="1">
        <v>0.75</v>
      </c>
      <c r="AI60" s="1">
        <f t="shared" ref="AI60:AI66" si="70">-L60</f>
        <v>0</v>
      </c>
      <c r="AJ60" s="9">
        <f t="shared" ref="AJ60:AJ66" si="71">V60</f>
        <v>-90.129065723028177</v>
      </c>
      <c r="AK60" s="9">
        <f t="shared" ref="AK60:AK66" si="72">W60</f>
        <v>7.3302853873405738E-2</v>
      </c>
      <c r="AL60" s="9">
        <f t="shared" ref="AL60:AL66" si="73">X60</f>
        <v>1.0521022281803476</v>
      </c>
      <c r="AM60" s="9">
        <f t="shared" ref="AM60:AM66" si="74">Y60</f>
        <v>0.21745167912228563</v>
      </c>
      <c r="AN60">
        <f t="shared" ref="AN60:AN66" si="75">ABS(lambda/2/SIN(RADIANS(AJ60-phi0)/2))</f>
        <v>1.171529065115908</v>
      </c>
      <c r="AO60">
        <f t="shared" ref="AO60:AO66" si="76">ABS(lambda/2/SIN(RADIANS(AJ60+AK60-phi0)/2))-AN60</f>
        <v>7.462872132426579E-4</v>
      </c>
      <c r="AP60" s="10">
        <f t="shared" ref="AP60:AP66" si="77">(AN60-AS60)/AS60*1000000</f>
        <v>1162.1237283183909</v>
      </c>
      <c r="AQ60" s="10">
        <f t="shared" ref="AQ60:AQ66" si="78">(SIN(RADIANS(AR60/2))/SIN(RADIANS((AJ60+AK60)/2))-1)*1000000-AP60</f>
        <v>642.96586648546395</v>
      </c>
      <c r="AR60" s="9">
        <f t="shared" ref="AR60:AR66" si="79">VLOOKUP(AG60,$AH$1:$AI$4,2,FALSE)</f>
        <v>-90.263000000000005</v>
      </c>
      <c r="AS60">
        <f t="shared" ref="AS60:AS66" si="80">ABS(lambda/2/SIN(RADIANS(AR60-phi0)/2))</f>
        <v>1.1701691837413353</v>
      </c>
    </row>
    <row r="61" spans="1:45">
      <c r="A61">
        <f>Strains!A55</f>
        <v>54</v>
      </c>
      <c r="B61">
        <f>Strains!B55</f>
        <v>52</v>
      </c>
      <c r="C61">
        <f>Strains!C55</f>
        <v>980057</v>
      </c>
      <c r="D61">
        <f>Strains!D55</f>
        <v>41651.888480324073</v>
      </c>
      <c r="E61">
        <f>Strains!E55</f>
        <v>71.88</v>
      </c>
      <c r="F61">
        <f>Strains!F55</f>
        <v>35.94</v>
      </c>
      <c r="G61">
        <f>Strains!G55</f>
        <v>-45</v>
      </c>
      <c r="H61">
        <f>Strains!H55</f>
        <v>-90.2</v>
      </c>
      <c r="I61">
        <f>Strains!I55</f>
        <v>13</v>
      </c>
      <c r="J61">
        <f>Strains!J55</f>
        <v>-20.085000000000001</v>
      </c>
      <c r="K61">
        <f>Strains!K55</f>
        <v>-24.173999999999999</v>
      </c>
      <c r="L61">
        <f>Strains!L55</f>
        <v>0</v>
      </c>
      <c r="M61">
        <f>Strains!M55</f>
        <v>0</v>
      </c>
      <c r="N61" t="str">
        <f>Strains!N55</f>
        <v>OFF</v>
      </c>
      <c r="O61">
        <f>Strains!O55</f>
        <v>32</v>
      </c>
      <c r="P61">
        <f>Strains!P55</f>
        <v>1000000</v>
      </c>
      <c r="Q61">
        <f>Strains!Q55</f>
        <v>5185</v>
      </c>
      <c r="R61">
        <f>Strains!R55</f>
        <v>876</v>
      </c>
      <c r="S61">
        <f>Strains!S55</f>
        <v>550</v>
      </c>
      <c r="T61">
        <f>Strains!T55</f>
        <v>1.9559427922241834</v>
      </c>
      <c r="U61">
        <f>Strains!U55</f>
        <v>0.17107337827563898</v>
      </c>
      <c r="V61">
        <f>Strains!V55</f>
        <v>-90.149644345946982</v>
      </c>
      <c r="W61">
        <f>Strains!W55</f>
        <v>4.5781589652586142E-2</v>
      </c>
      <c r="X61">
        <f>Strains!X55</f>
        <v>1.120260819941127</v>
      </c>
      <c r="Y61">
        <f>Strains!Y55</f>
        <v>0.14046902366074121</v>
      </c>
      <c r="Z61">
        <f>Strains!Z55</f>
        <v>7.627633533690398</v>
      </c>
      <c r="AA61">
        <f>Strains!AA55</f>
        <v>0.21833130851916052</v>
      </c>
      <c r="AB61">
        <f>Strains!AB55</f>
        <v>0.58116928253276834</v>
      </c>
      <c r="AC61">
        <f>Strains!AC55</f>
        <v>8.4040447388172221E-2</v>
      </c>
      <c r="AD61">
        <f>Strains!AD55</f>
        <v>0.87161530503749229</v>
      </c>
      <c r="AG61" s="1" t="s">
        <v>255</v>
      </c>
      <c r="AH61" s="1">
        <v>1.05</v>
      </c>
      <c r="AI61" s="1">
        <f t="shared" si="70"/>
        <v>0</v>
      </c>
      <c r="AJ61" s="9">
        <f t="shared" si="71"/>
        <v>-90.149644345946982</v>
      </c>
      <c r="AK61" s="9">
        <f t="shared" si="72"/>
        <v>4.5781589652586142E-2</v>
      </c>
      <c r="AL61" s="9">
        <f t="shared" si="73"/>
        <v>1.120260819941127</v>
      </c>
      <c r="AM61" s="9">
        <f t="shared" si="74"/>
        <v>0.14046902366074121</v>
      </c>
      <c r="AN61">
        <f t="shared" si="75"/>
        <v>1.1713198136487479</v>
      </c>
      <c r="AO61">
        <f t="shared" si="76"/>
        <v>4.6567843385481034E-4</v>
      </c>
      <c r="AP61" s="10">
        <f t="shared" si="77"/>
        <v>983.30217835150643</v>
      </c>
      <c r="AQ61" s="10">
        <f t="shared" si="78"/>
        <v>401.95237187580415</v>
      </c>
      <c r="AR61" s="9">
        <f t="shared" si="79"/>
        <v>-90.263000000000005</v>
      </c>
      <c r="AS61">
        <f t="shared" si="80"/>
        <v>1.1701691837413353</v>
      </c>
    </row>
    <row r="62" spans="1:45">
      <c r="A62">
        <f>Strains!A56</f>
        <v>55</v>
      </c>
      <c r="B62">
        <f>Strains!B56</f>
        <v>53</v>
      </c>
      <c r="C62">
        <f>Strains!C56</f>
        <v>980057</v>
      </c>
      <c r="D62">
        <f>Strains!D56</f>
        <v>41651.94857685185</v>
      </c>
      <c r="E62">
        <f>Strains!E56</f>
        <v>71.88</v>
      </c>
      <c r="F62">
        <f>Strains!F56</f>
        <v>35.94</v>
      </c>
      <c r="G62">
        <f>Strains!G56</f>
        <v>-45</v>
      </c>
      <c r="H62">
        <f>Strains!H56</f>
        <v>-90.2</v>
      </c>
      <c r="I62">
        <f>Strains!I56</f>
        <v>13</v>
      </c>
      <c r="J62">
        <f>Strains!J56</f>
        <v>-20.085000000000001</v>
      </c>
      <c r="K62">
        <f>Strains!K56</f>
        <v>-23.873999999999999</v>
      </c>
      <c r="L62">
        <f>Strains!L56</f>
        <v>0</v>
      </c>
      <c r="M62">
        <f>Strains!M56</f>
        <v>0</v>
      </c>
      <c r="N62" t="str">
        <f>Strains!N56</f>
        <v>OFF</v>
      </c>
      <c r="O62">
        <f>Strains!O56</f>
        <v>32</v>
      </c>
      <c r="P62">
        <f>Strains!P56</f>
        <v>1000000</v>
      </c>
      <c r="Q62">
        <f>Strains!Q56</f>
        <v>5173</v>
      </c>
      <c r="R62">
        <f>Strains!R56</f>
        <v>882</v>
      </c>
      <c r="S62">
        <f>Strains!S56</f>
        <v>529</v>
      </c>
      <c r="T62" t="str">
        <f>Strains!T56</f>
        <v>DATA NOT SUITABLE FOR GAUSSIAN FIT</v>
      </c>
      <c r="U62">
        <f>Strains!U56</f>
        <v>0</v>
      </c>
      <c r="V62">
        <f>Strains!V56</f>
        <v>0</v>
      </c>
      <c r="W62">
        <f>Strains!W56</f>
        <v>0</v>
      </c>
      <c r="X62">
        <f>Strains!X56</f>
        <v>0</v>
      </c>
      <c r="Y62">
        <f>Strains!Y56</f>
        <v>0</v>
      </c>
      <c r="Z62">
        <f>Strains!Z56</f>
        <v>0</v>
      </c>
      <c r="AA62">
        <f>Strains!AA56</f>
        <v>0</v>
      </c>
      <c r="AB62">
        <f>Strains!AB56</f>
        <v>0</v>
      </c>
      <c r="AC62">
        <f>Strains!AC56</f>
        <v>0</v>
      </c>
      <c r="AD62">
        <f>Strains!AD56</f>
        <v>0</v>
      </c>
      <c r="AG62" s="1" t="s">
        <v>255</v>
      </c>
      <c r="AH62" s="1">
        <v>0.75</v>
      </c>
      <c r="AI62" s="1">
        <f t="shared" si="70"/>
        <v>0</v>
      </c>
      <c r="AJ62" s="9">
        <f t="shared" si="71"/>
        <v>0</v>
      </c>
      <c r="AK62" s="9">
        <f t="shared" si="72"/>
        <v>0</v>
      </c>
      <c r="AL62" s="9">
        <f t="shared" si="73"/>
        <v>0</v>
      </c>
      <c r="AM62" s="9">
        <f t="shared" si="74"/>
        <v>0</v>
      </c>
      <c r="AN62">
        <f t="shared" si="75"/>
        <v>575.65628278838813</v>
      </c>
      <c r="AO62">
        <f t="shared" si="76"/>
        <v>0</v>
      </c>
      <c r="AP62" s="10">
        <f t="shared" si="77"/>
        <v>490942781.25481415</v>
      </c>
      <c r="AQ62" s="10" t="e">
        <f t="shared" si="78"/>
        <v>#DIV/0!</v>
      </c>
      <c r="AR62" s="9">
        <f t="shared" si="79"/>
        <v>-90.263000000000005</v>
      </c>
      <c r="AS62">
        <f t="shared" si="80"/>
        <v>1.1701691837413353</v>
      </c>
    </row>
    <row r="63" spans="1:45">
      <c r="A63">
        <f>Strains!A57</f>
        <v>56</v>
      </c>
      <c r="B63">
        <f>Strains!B57</f>
        <v>54</v>
      </c>
      <c r="C63">
        <f>Strains!C57</f>
        <v>980057</v>
      </c>
      <c r="D63">
        <f>Strains!D57</f>
        <v>41652.008533564818</v>
      </c>
      <c r="E63">
        <f>Strains!E57</f>
        <v>71.88</v>
      </c>
      <c r="F63">
        <f>Strains!F57</f>
        <v>35.94</v>
      </c>
      <c r="G63">
        <f>Strains!G57</f>
        <v>-45</v>
      </c>
      <c r="H63">
        <f>Strains!H57</f>
        <v>-90.2</v>
      </c>
      <c r="I63">
        <f>Strains!I57</f>
        <v>13</v>
      </c>
      <c r="J63">
        <f>Strains!J57</f>
        <v>-20.085000000000001</v>
      </c>
      <c r="K63">
        <f>Strains!K57</f>
        <v>-23.574000000000002</v>
      </c>
      <c r="L63">
        <f>Strains!L57</f>
        <v>0</v>
      </c>
      <c r="M63">
        <f>Strains!M57</f>
        <v>0</v>
      </c>
      <c r="N63" t="str">
        <f>Strains!N57</f>
        <v>OFF</v>
      </c>
      <c r="O63">
        <f>Strains!O57</f>
        <v>32</v>
      </c>
      <c r="P63">
        <f>Strains!P57</f>
        <v>1000000</v>
      </c>
      <c r="Q63">
        <f>Strains!Q57</f>
        <v>5181</v>
      </c>
      <c r="R63">
        <f>Strains!R57</f>
        <v>922</v>
      </c>
      <c r="S63">
        <f>Strains!S57</f>
        <v>546</v>
      </c>
      <c r="T63">
        <f>Strains!T57</f>
        <v>0.28137153861802072</v>
      </c>
      <c r="U63">
        <f>Strains!U57</f>
        <v>0.10302055305225769</v>
      </c>
      <c r="V63">
        <f>Strains!V57</f>
        <v>-90.116121566142397</v>
      </c>
      <c r="W63">
        <f>Strains!W57</f>
        <v>3.3511847508596794E-2</v>
      </c>
      <c r="X63">
        <f>Strains!X57</f>
        <v>0.14945543655378135</v>
      </c>
      <c r="Y63">
        <f>Strains!Y57</f>
        <v>6.69886017954444E-2</v>
      </c>
      <c r="Z63">
        <f>Strains!Z57</f>
        <v>1.1308968035224429</v>
      </c>
      <c r="AA63">
        <f>Strains!AA57</f>
        <v>2.5885940079971387E-2</v>
      </c>
      <c r="AB63">
        <f>Strains!AB57</f>
        <v>5.712958649342216E-2</v>
      </c>
      <c r="AC63">
        <f>Strains!AC57</f>
        <v>1.4838286435421767E-2</v>
      </c>
      <c r="AD63">
        <f>Strains!AD57</f>
        <v>1.5609819531168383</v>
      </c>
      <c r="AG63" s="1" t="s">
        <v>255</v>
      </c>
      <c r="AH63" s="1">
        <v>0.75</v>
      </c>
      <c r="AI63" s="1">
        <f t="shared" si="70"/>
        <v>0</v>
      </c>
      <c r="AJ63" s="9">
        <f t="shared" si="71"/>
        <v>-90.116121566142397</v>
      </c>
      <c r="AK63" s="9">
        <f t="shared" si="72"/>
        <v>3.3511847508596794E-2</v>
      </c>
      <c r="AL63" s="9">
        <f t="shared" si="73"/>
        <v>0.14945543655378135</v>
      </c>
      <c r="AM63" s="9">
        <f t="shared" si="74"/>
        <v>6.69886017954444E-2</v>
      </c>
      <c r="AN63">
        <f t="shared" si="75"/>
        <v>1.1716607440233162</v>
      </c>
      <c r="AO63">
        <f t="shared" si="76"/>
        <v>3.4111789909374579E-4</v>
      </c>
      <c r="AP63" s="10">
        <f t="shared" si="77"/>
        <v>1274.6535310492754</v>
      </c>
      <c r="AQ63" s="10">
        <f t="shared" si="78"/>
        <v>296.04086968504271</v>
      </c>
      <c r="AR63" s="9">
        <f t="shared" si="79"/>
        <v>-90.263000000000005</v>
      </c>
      <c r="AS63">
        <f t="shared" si="80"/>
        <v>1.1701691837413353</v>
      </c>
    </row>
    <row r="64" spans="1:45">
      <c r="A64">
        <f>Strains!A58</f>
        <v>57</v>
      </c>
      <c r="B64">
        <f>Strains!B58</f>
        <v>55</v>
      </c>
      <c r="C64">
        <f>Strains!C58</f>
        <v>980057</v>
      </c>
      <c r="D64">
        <f>Strains!D58</f>
        <v>41652.068590972223</v>
      </c>
      <c r="E64">
        <f>Strains!E58</f>
        <v>71.88</v>
      </c>
      <c r="F64">
        <f>Strains!F58</f>
        <v>35.94</v>
      </c>
      <c r="G64">
        <f>Strains!G58</f>
        <v>-45</v>
      </c>
      <c r="H64">
        <f>Strains!H58</f>
        <v>-90.2</v>
      </c>
      <c r="I64">
        <f>Strains!I58</f>
        <v>13</v>
      </c>
      <c r="J64">
        <f>Strains!J58</f>
        <v>-20.085000000000001</v>
      </c>
      <c r="K64">
        <f>Strains!K58</f>
        <v>-23.274000000000001</v>
      </c>
      <c r="L64">
        <f>Strains!L58</f>
        <v>0</v>
      </c>
      <c r="M64">
        <f>Strains!M58</f>
        <v>0</v>
      </c>
      <c r="N64" t="str">
        <f>Strains!N58</f>
        <v>OFF</v>
      </c>
      <c r="O64">
        <f>Strains!O58</f>
        <v>32</v>
      </c>
      <c r="P64">
        <f>Strains!P58</f>
        <v>1000000</v>
      </c>
      <c r="Q64">
        <f>Strains!Q58</f>
        <v>5192</v>
      </c>
      <c r="R64">
        <f>Strains!R58</f>
        <v>884</v>
      </c>
      <c r="S64">
        <f>Strains!S58</f>
        <v>508</v>
      </c>
      <c r="T64">
        <f>Strains!T58</f>
        <v>2.2392221419604219</v>
      </c>
      <c r="U64">
        <f>Strains!U58</f>
        <v>0.38453340930333108</v>
      </c>
      <c r="V64">
        <f>Strains!V58</f>
        <v>-90.068839701935801</v>
      </c>
      <c r="W64">
        <f>Strains!W58</f>
        <v>9.4701904084706037E-2</v>
      </c>
      <c r="X64">
        <f>Strains!X58</f>
        <v>1.5113402748957225</v>
      </c>
      <c r="Y64">
        <f>Strains!Y58</f>
        <v>0.34335266649083862</v>
      </c>
      <c r="Z64">
        <f>Strains!Z58</f>
        <v>10.342609163362932</v>
      </c>
      <c r="AA64">
        <f>Strains!AA58</f>
        <v>0.55760496028604578</v>
      </c>
      <c r="AB64">
        <f>Strains!AB58</f>
        <v>0.63419470111130327</v>
      </c>
      <c r="AC64">
        <f>Strains!AC58</f>
        <v>0.16765517618985798</v>
      </c>
      <c r="AD64">
        <f>Strains!AD58</f>
        <v>0.98929509452370301</v>
      </c>
      <c r="AG64" s="1" t="s">
        <v>255</v>
      </c>
      <c r="AH64" s="1">
        <v>0.75</v>
      </c>
      <c r="AI64" s="1">
        <f t="shared" si="70"/>
        <v>0</v>
      </c>
      <c r="AJ64" s="9">
        <f t="shared" si="71"/>
        <v>-90.068839701935801</v>
      </c>
      <c r="AK64" s="9">
        <f t="shared" si="72"/>
        <v>9.4701904084706037E-2</v>
      </c>
      <c r="AL64" s="9">
        <f t="shared" si="73"/>
        <v>1.5113402748957225</v>
      </c>
      <c r="AM64" s="9">
        <f t="shared" si="74"/>
        <v>0.34335266649083862</v>
      </c>
      <c r="AN64">
        <f t="shared" si="75"/>
        <v>1.1721421138987724</v>
      </c>
      <c r="AO64">
        <f t="shared" si="76"/>
        <v>9.6593800903299609E-4</v>
      </c>
      <c r="AP64" s="10">
        <f t="shared" si="77"/>
        <v>1686.0212906386641</v>
      </c>
      <c r="AQ64" s="10">
        <f t="shared" si="78"/>
        <v>832.73518049553377</v>
      </c>
      <c r="AR64" s="9">
        <f t="shared" si="79"/>
        <v>-90.263000000000005</v>
      </c>
      <c r="AS64">
        <f t="shared" si="80"/>
        <v>1.1701691837413353</v>
      </c>
    </row>
    <row r="65" spans="1:45">
      <c r="A65">
        <f>Strains!A59</f>
        <v>58</v>
      </c>
      <c r="B65">
        <f>Strains!B59</f>
        <v>56</v>
      </c>
      <c r="C65">
        <f>Strains!C59</f>
        <v>980057</v>
      </c>
      <c r="D65">
        <f>Strains!D59</f>
        <v>41652.128784490742</v>
      </c>
      <c r="E65">
        <f>Strains!E59</f>
        <v>71.88</v>
      </c>
      <c r="F65">
        <f>Strains!F59</f>
        <v>35.94</v>
      </c>
      <c r="G65">
        <f>Strains!G59</f>
        <v>-45</v>
      </c>
      <c r="H65">
        <f>Strains!H59</f>
        <v>-90.2</v>
      </c>
      <c r="I65">
        <f>Strains!I59</f>
        <v>13</v>
      </c>
      <c r="J65">
        <f>Strains!J59</f>
        <v>-20.085000000000001</v>
      </c>
      <c r="K65">
        <f>Strains!K59</f>
        <v>-22.974</v>
      </c>
      <c r="L65">
        <f>Strains!L59</f>
        <v>0</v>
      </c>
      <c r="M65">
        <f>Strains!M59</f>
        <v>0</v>
      </c>
      <c r="N65" t="str">
        <f>Strains!N59</f>
        <v>OFF</v>
      </c>
      <c r="O65">
        <f>Strains!O59</f>
        <v>32</v>
      </c>
      <c r="P65">
        <f>Strains!P59</f>
        <v>1000000</v>
      </c>
      <c r="Q65">
        <f>Strains!Q59</f>
        <v>5189</v>
      </c>
      <c r="R65">
        <f>Strains!R59</f>
        <v>885</v>
      </c>
      <c r="S65">
        <f>Strains!S59</f>
        <v>559</v>
      </c>
      <c r="T65" t="str">
        <f>Strains!T59</f>
        <v>DATA NOT SUITABLE FOR GAUSSIAN FIT</v>
      </c>
      <c r="U65">
        <f>Strains!U59</f>
        <v>0</v>
      </c>
      <c r="V65">
        <f>Strains!V59</f>
        <v>0</v>
      </c>
      <c r="W65">
        <f>Strains!W59</f>
        <v>0</v>
      </c>
      <c r="X65">
        <f>Strains!X59</f>
        <v>0</v>
      </c>
      <c r="Y65">
        <f>Strains!Y59</f>
        <v>0</v>
      </c>
      <c r="Z65">
        <f>Strains!Z59</f>
        <v>0</v>
      </c>
      <c r="AA65">
        <f>Strains!AA59</f>
        <v>0</v>
      </c>
      <c r="AB65">
        <f>Strains!AB59</f>
        <v>0</v>
      </c>
      <c r="AC65">
        <f>Strains!AC59</f>
        <v>0</v>
      </c>
      <c r="AD65">
        <f>Strains!AD59</f>
        <v>0</v>
      </c>
      <c r="AG65" s="1" t="s">
        <v>255</v>
      </c>
      <c r="AH65" s="1">
        <v>0.75</v>
      </c>
      <c r="AI65" s="1">
        <f t="shared" si="70"/>
        <v>0</v>
      </c>
      <c r="AJ65" s="9">
        <f t="shared" si="71"/>
        <v>0</v>
      </c>
      <c r="AK65" s="9">
        <f t="shared" si="72"/>
        <v>0</v>
      </c>
      <c r="AL65" s="9">
        <f t="shared" si="73"/>
        <v>0</v>
      </c>
      <c r="AM65" s="9">
        <f t="shared" si="74"/>
        <v>0</v>
      </c>
      <c r="AN65">
        <f t="shared" si="75"/>
        <v>575.65628278838813</v>
      </c>
      <c r="AO65">
        <f t="shared" si="76"/>
        <v>0</v>
      </c>
      <c r="AP65" s="10">
        <f t="shared" si="77"/>
        <v>490942781.25481415</v>
      </c>
      <c r="AQ65" s="10" t="e">
        <f t="shared" si="78"/>
        <v>#DIV/0!</v>
      </c>
      <c r="AR65" s="9">
        <f t="shared" si="79"/>
        <v>-90.263000000000005</v>
      </c>
      <c r="AS65">
        <f t="shared" si="80"/>
        <v>1.1701691837413353</v>
      </c>
    </row>
    <row r="66" spans="1:45">
      <c r="A66">
        <f>Strains!A60</f>
        <v>59</v>
      </c>
      <c r="B66">
        <f>Strains!B60</f>
        <v>57</v>
      </c>
      <c r="C66">
        <f>Strains!C60</f>
        <v>980057</v>
      </c>
      <c r="D66">
        <f>Strains!D60</f>
        <v>41652.188995717595</v>
      </c>
      <c r="E66">
        <f>Strains!E60</f>
        <v>71.88</v>
      </c>
      <c r="F66">
        <f>Strains!F60</f>
        <v>35.94</v>
      </c>
      <c r="G66">
        <f>Strains!G60</f>
        <v>-45</v>
      </c>
      <c r="H66">
        <f>Strains!H60</f>
        <v>-90.2</v>
      </c>
      <c r="I66">
        <f>Strains!I60</f>
        <v>13</v>
      </c>
      <c r="J66">
        <f>Strains!J60</f>
        <v>-20.085000000000001</v>
      </c>
      <c r="K66">
        <f>Strains!K60</f>
        <v>-22.673999999999999</v>
      </c>
      <c r="L66">
        <f>Strains!L60</f>
        <v>0</v>
      </c>
      <c r="M66">
        <f>Strains!M60</f>
        <v>0</v>
      </c>
      <c r="N66" t="str">
        <f>Strains!N60</f>
        <v>OFF</v>
      </c>
      <c r="O66">
        <f>Strains!O60</f>
        <v>32</v>
      </c>
      <c r="P66">
        <f>Strains!P60</f>
        <v>1000000</v>
      </c>
      <c r="Q66">
        <f>Strains!Q60</f>
        <v>5148</v>
      </c>
      <c r="R66">
        <f>Strains!R60</f>
        <v>867</v>
      </c>
      <c r="S66">
        <f>Strains!S60</f>
        <v>528</v>
      </c>
      <c r="T66" t="str">
        <f>Strains!T60</f>
        <v>DATA NOT SUITABLE FOR GAUSSIAN FIT</v>
      </c>
      <c r="U66">
        <f>Strains!U60</f>
        <v>0</v>
      </c>
      <c r="V66">
        <f>Strains!V60</f>
        <v>0</v>
      </c>
      <c r="W66">
        <f>Strains!W60</f>
        <v>0</v>
      </c>
      <c r="X66">
        <f>Strains!X60</f>
        <v>0</v>
      </c>
      <c r="Y66">
        <f>Strains!Y60</f>
        <v>0</v>
      </c>
      <c r="Z66">
        <f>Strains!Z60</f>
        <v>0</v>
      </c>
      <c r="AA66">
        <f>Strains!AA60</f>
        <v>0</v>
      </c>
      <c r="AB66">
        <f>Strains!AB60</f>
        <v>0</v>
      </c>
      <c r="AC66">
        <f>Strains!AC60</f>
        <v>0</v>
      </c>
      <c r="AD66">
        <f>Strains!AD60</f>
        <v>0</v>
      </c>
      <c r="AG66" s="1" t="s">
        <v>255</v>
      </c>
      <c r="AH66" s="1">
        <v>0.75</v>
      </c>
      <c r="AI66" s="1">
        <f t="shared" si="70"/>
        <v>0</v>
      </c>
      <c r="AJ66" s="9">
        <f t="shared" si="71"/>
        <v>0</v>
      </c>
      <c r="AK66" s="9">
        <f t="shared" si="72"/>
        <v>0</v>
      </c>
      <c r="AL66" s="9">
        <f t="shared" si="73"/>
        <v>0</v>
      </c>
      <c r="AM66" s="9">
        <f t="shared" si="74"/>
        <v>0</v>
      </c>
      <c r="AN66">
        <f t="shared" si="75"/>
        <v>575.65628278838813</v>
      </c>
      <c r="AO66">
        <f t="shared" si="76"/>
        <v>0</v>
      </c>
      <c r="AP66" s="10">
        <f t="shared" si="77"/>
        <v>490942781.25481415</v>
      </c>
      <c r="AQ66" s="10" t="e">
        <f t="shared" si="78"/>
        <v>#DIV/0!</v>
      </c>
      <c r="AR66" s="9">
        <f t="shared" si="79"/>
        <v>-90.263000000000005</v>
      </c>
      <c r="AS66">
        <f t="shared" si="80"/>
        <v>1.1701691837413353</v>
      </c>
    </row>
  </sheetData>
  <sortState ref="A2:AD62">
    <sortCondition ref="B2:B62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Navigation</vt:lpstr>
      <vt:lpstr>Strains</vt:lpstr>
      <vt:lpstr>980057</vt:lpstr>
      <vt:lpstr>Work</vt:lpstr>
      <vt:lpstr>lambda</vt:lpstr>
      <vt:lpstr>phi0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Michael Gharghouri</cp:lastModifiedBy>
  <dcterms:created xsi:type="dcterms:W3CDTF">2014-01-10T18:33:45Z</dcterms:created>
  <dcterms:modified xsi:type="dcterms:W3CDTF">2014-01-14T19:03:30Z</dcterms:modified>
</cp:coreProperties>
</file>